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50" windowHeight="676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<sst xmlns="http://schemas.openxmlformats.org/spreadsheetml/2006/main" count="99" uniqueCount="91">
  <si>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</si>
  <si>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</si>
  <si>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</si>
  <si>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</si>
  <si>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</si>
  <si>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</si>
  <si>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</si>
  <si>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</si>
  <si>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</si>
  <si>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</si>
  <si>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</si>
  <si>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</si>
  <si>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</si>
  <si>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</si>
  <si>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</si>
  <si>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PRIMERA INSTANCIA</t>
  </si>
  <si>
    <t>POR TIPO DE ENTIDAD</t>
  </si>
  <si>
    <t>AL 29 DE FEBRERO DE 2024</t>
  </si>
  <si>
    <t>ENTIDAD FINANCIERA</t>
  </si>
  <si>
    <t>75</t>
  </si>
  <si>
    <t>LA PRIMERA ENTIDAD FINANCIERA DE VIVIENDA</t>
  </si>
  <si>
    <t>LA PROMOTORA ENTIDAD FINANCIERA DE VIVIENDA</t>
  </si>
  <si>
    <t>EL PROGRESO ENTIDAD FINANCIERA DE VIVIENDA</t>
  </si>
  <si>
    <t>SUB-TOTAL</t>
  </si>
  <si>
    <t>01</t>
  </si>
  <si>
    <t>BANCO NACIONAL DE BOLIVIA S.A.</t>
  </si>
  <si>
    <t>BANCO MERCANTIL SANTA CRUZ S.A.</t>
  </si>
  <si>
    <t>BANCO DE CRÉDITO DE BOLIVIA S.A.</t>
  </si>
  <si>
    <t>BANCO DE LA NACIÓN ARGENTINA S. A.</t>
  </si>
  <si>
    <t>BANCO BISA S.A.</t>
  </si>
  <si>
    <t>BANCO UNIÓN S.A.</t>
  </si>
  <si>
    <t>BANCO ECONÓMICO S.A.</t>
  </si>
  <si>
    <t>BANCO SOLIDARIO S.A.</t>
  </si>
  <si>
    <t>BANCO GANADERO S.A.</t>
  </si>
  <si>
    <t>BANCO PARA EL FOMENTO A INICIATIVAS ECONÓMICAS S.A.</t>
  </si>
  <si>
    <t>BANCO FORTALEZA S.A.</t>
  </si>
  <si>
    <t>BANCO PRODEM S.A.</t>
  </si>
  <si>
    <t>74</t>
  </si>
  <si>
    <t>BANCO PYME ECOFUTURO S.A.</t>
  </si>
  <si>
    <t>BANCO PYME DE LA COMUNIDAD S.A.</t>
  </si>
  <si>
    <t>03</t>
  </si>
  <si>
    <t>COOPERATIVA DE AHORRO Y CRÉDITO ABIERTA JESÚS NAZARENO R. L.</t>
  </si>
  <si>
    <t>COOPERATIVA DE AHORRO Y CRÉDITO ABIERTA SAN MARTÍN DE PORRES R.L.</t>
  </si>
  <si>
    <t>COOPERATIVA DE AHORRO Y CRÉDITO ABIERTA "FÁTIMA" R.L.</t>
  </si>
  <si>
    <t>COOPERATIVA DE AHORRO Y CRÉDITO ABIERTA "LA MERCED" R.L.</t>
  </si>
  <si>
    <t>COOPERATIVA DE AHORRO Y CRÉDITO ABIERTA “SAN PEDRO” R.L.</t>
  </si>
  <si>
    <t>COOPERATIVA DE AHORRO Y CRÉDITO ABIERTA “LOYOLA” R.L.</t>
  </si>
  <si>
    <t>COOPERATIVA DE AHORRO Y CRÉDITO ABIERTA CATEDRAL DE TARIJA R.L.</t>
  </si>
  <si>
    <t>COOPERATIVA DE AHORRO Y CRÉDITO ABIERTA "SAN ANTONIO" R.L.</t>
  </si>
  <si>
    <t>COOPERATIVA DE AHORRO Y CRÉDITO ABIERTA "PÍO X" R.L.</t>
  </si>
  <si>
    <t>COOPERATIVA DE AHORRO Y CRÉDITO ABIERTA INCA HUASI R.L.</t>
  </si>
  <si>
    <t>COOPERATIVA DE AHORRO Y CRÉDITO ABIERTA "QUILLACOLLO" R.L.</t>
  </si>
  <si>
    <t>COOPERATIVA DE AHORRO Y CRÉDITO ABIERTA SAN JOSÉ DE PUNATA R.L.</t>
  </si>
  <si>
    <t>COOPERATIVA DE AHORRO Y CRÉDITO ABIERTA TRINIDAD R.L.</t>
  </si>
  <si>
    <t>COOPERATIVA DE AHORRO Y CRÉDITO ABIERTA "SAN ROQUE" R.L.</t>
  </si>
  <si>
    <t>COOPERATIVA DE AHORRO Y CRÉDITO ABIERTA EL CHOROLQUE R.L.</t>
  </si>
  <si>
    <t>COOPERATIVA DE AHORRO Y CRÉDITO ABIERTA "MONSEÑOR FÉLIX GAINZA" R.L.</t>
  </si>
  <si>
    <t>COOPERATIVA DE AHORRO Y CRÉDITO ABIERTA EDUCADORES GRAN CHACO R.L.</t>
  </si>
  <si>
    <t>COOPERATIVA DE AHORRO Y CRÉDITO ABIERTA CATEDRAL R.L.</t>
  </si>
  <si>
    <t>COOPERATIVA DE AHORRO Y CRÉDITO ABIERTA ASUNCIÓN R.L.</t>
  </si>
  <si>
    <t>COOPERATIVA DE AHORRO Y CRÉDITO ABIERTA "MAGISTERIO RURAL" R.L.</t>
  </si>
  <si>
    <t>COOPERATIVA DE AHORRO Y CRÉDITO ABIERTA "SAN JOAQUIN" R.L.</t>
  </si>
  <si>
    <t>COOPERATIVA DE AHORRO Y CRÉDITO ABIERTA "CACEF" R.L.</t>
  </si>
  <si>
    <t>COOPERATIVA DE AHORRO Y CRÉDITO ABIERTA "LA SAGRADA FAMILIA" R.L..</t>
  </si>
  <si>
    <t>COOPERATIVA DE AHORRO Y CRÉDITO ABIERTA "MAGISTERIO RURAL DE CHUQUISACA" R.L..</t>
  </si>
  <si>
    <t>COOPERATIVA DE AHORRO Y CRÉDITO ABIERTA "SAN PEDRO DE AIQUILE" R.L.</t>
  </si>
  <si>
    <t>COOPERATIVA DE AHORRO Y CRÉDITO ABIERTA "CRISTO REY COCHABAMBA" R.L.</t>
  </si>
  <si>
    <t>COOPERATIVA DE AHORRO Y CRÉDITO ABIERTA "ASOCIACIÓN DE PRODUCTORES DE LECHE" R.L. (COOPROLE)</t>
  </si>
  <si>
    <t>COOPERATIVA DE AHORRO Y CRÉDITO ABIERTA “SOLUCREDIT SAN SILVESTRE” R.L.</t>
  </si>
  <si>
    <t>COOPERATIVA DE AHORRO Y CRÉDITO ABIERTA "PAULO VI" R.L.</t>
  </si>
  <si>
    <t>15</t>
  </si>
  <si>
    <t>BURÓ DE INFORMACIÓN INFOCENTER S.A.</t>
  </si>
  <si>
    <t>INFOCRED BI S.A</t>
  </si>
  <si>
    <t>53</t>
  </si>
  <si>
    <t>E-FECTIVO ESPM S.A.</t>
  </si>
  <si>
    <t>27</t>
  </si>
  <si>
    <t>CIDRE IFD</t>
  </si>
  <si>
    <t>CRECER IFD</t>
  </si>
  <si>
    <t>DIACONÍA FRIF - IFD</t>
  </si>
  <si>
    <t>FONDECO IFD</t>
  </si>
  <si>
    <t>FUBODE IFD</t>
  </si>
  <si>
    <t>IDEPRO IFD</t>
  </si>
  <si>
    <t>IMPRO IFD</t>
  </si>
  <si>
    <t>FUNDACIÓN PRO MUJER IFD</t>
  </si>
  <si>
    <t>SEMBRAR SARTAWI IFD</t>
  </si>
  <si>
    <t>10</t>
  </si>
  <si>
    <t>BANCO DE DESARROLLO PRODUCTIVO S.A.M.</t>
  </si>
  <si>
    <t>51</t>
  </si>
  <si>
    <t>LINKSER EMPRESA ADMINISTRADORA DE TARJETAS ELECTRÓNICAS S.A.</t>
  </si>
  <si>
    <t>ADMINISTRADORA DE TARJETAS DE CRÉDITO S.A.</t>
  </si>
  <si>
    <t>TOTALES:</t>
  </si>
</sst>
</file>

<file path=xl/styles.xml><?xml version="1.0" encoding="utf-8"?>
<styleSheet xmlns="http://schemas.openxmlformats.org/spreadsheetml/2006/main">
  <numFmts count="29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Bs.&quot;\ #,##0_);\(&quot;Bs.&quot;\ #,##0\)"/>
    <numFmt numFmtId="173" formatCode="&quot;Bs.&quot;\ #,##0_);[Red]\(&quot;Bs.&quot;\ #,##0\)"/>
    <numFmt numFmtId="174" formatCode="&quot;Bs.&quot;\ #,##0.00_);\(&quot;Bs.&quot;\ #,##0.00\)"/>
    <numFmt numFmtId="175" formatCode="&quot;Bs.&quot;\ #,##0.00_);[Red]\(&quot;Bs.&quot;\ #,##0.00\)"/>
    <numFmt numFmtId="176" formatCode="_(&quot;Bs.&quot;\ * #,##0_);_(&quot;Bs.&quot;\ * \(#,##0\);_(&quot;Bs.&quot;\ * &quot;-&quot;_);_(@_)"/>
    <numFmt numFmtId="177" formatCode="_(&quot;Bs.&quot;\ * #,##0.00_);_(&quot;Bs.&quot;\ * \(#,##0.00\);_(&quot;Bs.&quot;\ 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DFFD8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70AFA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8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0" fontId="0" fillId="34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39" fillId="35" borderId="10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 wrapText="1"/>
    </xf>
    <xf numFmtId="10" fontId="39" fillId="35" borderId="10" xfId="0" applyNumberFormat="1" applyFont="1" applyFill="1" applyBorder="1" applyAlignment="1">
      <alignment horizontal="center" vertical="center" wrapText="1"/>
    </xf>
    <xf numFmtId="10" fontId="39" fillId="35" borderId="11" xfId="0" applyNumberFormat="1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wrapText="1"/>
    </xf>
    <xf numFmtId="0" fontId="40" fillId="37" borderId="12" xfId="53" applyFont="1" applyFill="1" applyBorder="1" applyAlignment="1" applyProtection="1">
      <alignment horizontal="center" wrapText="1"/>
      <protection/>
    </xf>
    <xf numFmtId="0" fontId="40" fillId="37" borderId="0" xfId="53" applyFont="1" applyFill="1" applyBorder="1" applyAlignment="1" applyProtection="1">
      <alignment horizontal="center" wrapText="1"/>
      <protection/>
    </xf>
    <xf numFmtId="0" fontId="40" fillId="37" borderId="13" xfId="53" applyFont="1" applyFill="1" applyBorder="1" applyAlignment="1" applyProtection="1">
      <alignment horizontal="center" wrapText="1"/>
      <protection/>
    </xf>
    <xf numFmtId="0" fontId="40" fillId="37" borderId="14" xfId="53" applyFont="1" applyFill="1" applyBorder="1" applyAlignment="1" applyProtection="1">
      <alignment horizontal="center" wrapText="1"/>
      <protection/>
    </xf>
    <xf numFmtId="0" fontId="19" fillId="38" borderId="0" xfId="0" applyFont="1" applyFill="1" applyBorder="1" applyAlignment="1">
      <alignment horizontal="left" wrapText="1"/>
    </xf>
    <xf numFmtId="0" fontId="39" fillId="35" borderId="10" xfId="0" applyNumberFormat="1" applyFont="1" applyFill="1" applyBorder="1" applyAlignment="1">
      <alignment horizontal="center" vertical="center" wrapText="1"/>
    </xf>
    <xf numFmtId="0" fontId="39" fillId="35" borderId="11" xfId="0" applyNumberFormat="1" applyFont="1" applyFill="1" applyBorder="1" applyAlignment="1">
      <alignment horizontal="center" vertical="center" wrapText="1"/>
    </xf>
    <xf numFmtId="3" fontId="0" fillId="34" borderId="0" xfId="0" applyNumberFormat="1" applyFill="1" applyAlignment="1">
      <alignment/>
    </xf>
    <xf numFmtId="3" fontId="0" fillId="39" borderId="0" xfId="0" applyNumberFormat="1" applyFill="1" applyAlignment="1">
      <alignment wrapText="1"/>
    </xf>
    <xf numFmtId="10" fontId="0" fillId="0" borderId="15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3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38"/>
  <sheetViews>
    <sheetView tabSelected="1" zoomScale="70" zoomScaleNormal="70" zoomScalePageLayoutView="0" workbookViewId="0" topLeftCell="A58">
      <selection activeCell="N24" sqref="N24"/>
    </sheetView>
  </sheetViews>
  <sheetFormatPr defaultColWidth="11.42187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22" t="s">
        <v>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2" customFormat="1" ht="21.75" customHeight="1">
      <c r="A4" s="18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2" customFormat="1" ht="21.75" customHeight="1">
      <c r="A5" s="18" t="s">
        <v>16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21.75" customHeight="1" thickBot="1">
      <c r="A6" s="20" t="s">
        <v>17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5.75" customHeight="1">
      <c r="A7" s="13" t="s">
        <v>18</v>
      </c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2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3" t="s">
        <v>0</v>
      </c>
      <c r="O7" s="15" t="s">
        <v>1</v>
      </c>
    </row>
    <row r="8" spans="1:15" ht="15">
      <c r="A8" s="14"/>
      <c r="B8" s="14"/>
      <c r="C8" s="14"/>
      <c r="D8" s="14"/>
      <c r="E8" s="14"/>
      <c r="F8" s="14"/>
      <c r="G8" s="24"/>
      <c r="H8" s="14"/>
      <c r="I8" s="14"/>
      <c r="J8" s="14"/>
      <c r="K8" s="14"/>
      <c r="L8" s="14"/>
      <c r="M8" s="14"/>
      <c r="N8" s="14"/>
      <c r="O8" s="16"/>
    </row>
    <row r="9" spans="1:15" ht="1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">
      <c r="A10" s="4" t="s">
        <v>20</v>
      </c>
      <c r="B10" s="5">
        <v>14</v>
      </c>
      <c r="C10" s="5">
        <v>15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29</v>
      </c>
      <c r="O10" s="8">
        <f>N10/N88</f>
        <v>0.0025881302989736723</v>
      </c>
    </row>
    <row r="11" spans="1:15" ht="15">
      <c r="A11" s="4" t="s">
        <v>21</v>
      </c>
      <c r="B11" s="5">
        <v>11</v>
      </c>
      <c r="C11" s="5">
        <v>6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17</v>
      </c>
      <c r="O11" s="8">
        <f>N11/N88</f>
        <v>0.0015171798304328425</v>
      </c>
    </row>
    <row r="12" spans="1:15" ht="15">
      <c r="A12" s="4" t="s">
        <v>22</v>
      </c>
      <c r="B12" s="5">
        <v>0</v>
      </c>
      <c r="C12" s="5">
        <v>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8">
        <f>N12/N88</f>
        <v>8.92458723784025E-05</v>
      </c>
    </row>
    <row r="13" spans="1:15" ht="15">
      <c r="A13" s="10" t="s">
        <v>23</v>
      </c>
      <c r="B13" s="10">
        <f aca="true" t="shared" si="0" ref="B13:N13">SUM(B10:B12)</f>
        <v>25</v>
      </c>
      <c r="C13" s="10">
        <f t="shared" si="0"/>
        <v>22</v>
      </c>
      <c r="D13" s="10">
        <f t="shared" si="0"/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10">
        <f t="shared" si="0"/>
        <v>47</v>
      </c>
      <c r="O13" s="11">
        <f>N13/N88</f>
        <v>0.004194556001784917</v>
      </c>
    </row>
    <row r="14" spans="1:15" ht="15">
      <c r="A14" s="9" t="s">
        <v>24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0.25" customHeight="1">
      <c r="A15" s="4" t="s">
        <v>25</v>
      </c>
      <c r="B15" s="5">
        <v>493</v>
      </c>
      <c r="C15" s="5">
        <v>482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975</v>
      </c>
      <c r="O15" s="8">
        <f>N15/N88</f>
        <v>0.08701472556894244</v>
      </c>
    </row>
    <row r="16" spans="1:15" ht="15">
      <c r="A16" s="4" t="s">
        <v>26</v>
      </c>
      <c r="B16" s="5">
        <v>822</v>
      </c>
      <c r="C16" s="5">
        <v>760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>
        <v>1582</v>
      </c>
      <c r="O16" s="27">
        <f>N16/N88</f>
        <v>0.14118697010263276</v>
      </c>
    </row>
    <row r="17" spans="1:15" ht="15">
      <c r="A17" s="4" t="s">
        <v>27</v>
      </c>
      <c r="B17" s="5">
        <v>269</v>
      </c>
      <c r="C17" s="5">
        <v>254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523</v>
      </c>
      <c r="O17" s="8">
        <f>N17/N88</f>
        <v>0.046675591253904504</v>
      </c>
    </row>
    <row r="18" spans="1:15" ht="15">
      <c r="A18" s="4" t="s">
        <v>28</v>
      </c>
      <c r="B18" s="5">
        <v>0</v>
      </c>
      <c r="C18" s="5">
        <v>2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2</v>
      </c>
      <c r="O18" s="8">
        <f>N18/N88</f>
        <v>0.000178491744756805</v>
      </c>
    </row>
    <row r="19" spans="1:15" ht="15">
      <c r="A19" s="4" t="s">
        <v>29</v>
      </c>
      <c r="B19" s="5">
        <v>703</v>
      </c>
      <c r="C19" s="5">
        <v>606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1309</v>
      </c>
      <c r="O19" s="8">
        <f>N19/N88</f>
        <v>0.11682284694332887</v>
      </c>
    </row>
    <row r="20" spans="1:15" ht="15">
      <c r="A20" s="4" t="s">
        <v>30</v>
      </c>
      <c r="B20" s="5">
        <v>1668</v>
      </c>
      <c r="C20" s="5">
        <v>1605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3273</v>
      </c>
      <c r="O20" s="8">
        <f>N20/N88</f>
        <v>0.29210174029451136</v>
      </c>
    </row>
    <row r="21" spans="1:15" ht="15">
      <c r="A21" s="4" t="s">
        <v>31</v>
      </c>
      <c r="B21" s="5">
        <v>657</v>
      </c>
      <c r="C21" s="5">
        <v>635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1292</v>
      </c>
      <c r="O21" s="8">
        <f>N21/N88</f>
        <v>0.11530566711289603</v>
      </c>
    </row>
    <row r="22" spans="1:15" ht="15">
      <c r="A22" s="4" t="s">
        <v>32</v>
      </c>
      <c r="B22" s="5">
        <v>203</v>
      </c>
      <c r="C22" s="5">
        <v>240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443</v>
      </c>
      <c r="O22" s="8">
        <f>N22/N88</f>
        <v>0.03953592146363231</v>
      </c>
    </row>
    <row r="23" spans="1:15" ht="15">
      <c r="A23" s="4" t="s">
        <v>33</v>
      </c>
      <c r="B23" s="5">
        <v>349</v>
      </c>
      <c r="C23" s="5">
        <v>439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788</v>
      </c>
      <c r="O23" s="8">
        <f>N23/N88</f>
        <v>0.07032574743418117</v>
      </c>
    </row>
    <row r="24" spans="1:15" ht="30">
      <c r="A24" s="4" t="s">
        <v>34</v>
      </c>
      <c r="B24" s="5">
        <v>159</v>
      </c>
      <c r="C24" s="5">
        <v>143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302</v>
      </c>
      <c r="O24" s="8">
        <f>N24/N88</f>
        <v>0.026952253458277554</v>
      </c>
    </row>
    <row r="25" spans="1:15" ht="15">
      <c r="A25" s="4" t="s">
        <v>35</v>
      </c>
      <c r="B25" s="5">
        <v>40</v>
      </c>
      <c r="C25" s="5">
        <v>36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76</v>
      </c>
      <c r="O25" s="8">
        <f>N25/N88</f>
        <v>0.0067826863007585895</v>
      </c>
    </row>
    <row r="26" spans="1:15" ht="15">
      <c r="A26" s="4" t="s">
        <v>36</v>
      </c>
      <c r="B26" s="5">
        <v>43</v>
      </c>
      <c r="C26" s="5">
        <v>41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84</v>
      </c>
      <c r="O26" s="8">
        <f>N26/N88</f>
        <v>0.00749665327978581</v>
      </c>
    </row>
    <row r="27" spans="1:15" ht="15">
      <c r="A27" s="10" t="s">
        <v>23</v>
      </c>
      <c r="B27" s="10">
        <f aca="true" t="shared" si="1" ref="B27:N27">SUM(B15:B26)</f>
        <v>5406</v>
      </c>
      <c r="C27" s="10">
        <f t="shared" si="1"/>
        <v>5243</v>
      </c>
      <c r="D27" s="10">
        <f t="shared" si="1"/>
        <v>0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 t="shared" si="1"/>
        <v>0</v>
      </c>
      <c r="I27" s="10">
        <f t="shared" si="1"/>
        <v>0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10649</v>
      </c>
      <c r="O27" s="11">
        <f>N27/N88</f>
        <v>0.9503792949576082</v>
      </c>
    </row>
    <row r="28" spans="1:15" ht="15">
      <c r="A28" s="9" t="s">
        <v>37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">
      <c r="A29" s="4" t="s">
        <v>38</v>
      </c>
      <c r="B29" s="5">
        <v>60</v>
      </c>
      <c r="C29" s="5">
        <v>70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130</v>
      </c>
      <c r="O29" s="8">
        <f>N29/N88</f>
        <v>0.011601963409192326</v>
      </c>
    </row>
    <row r="30" spans="1:15" ht="15">
      <c r="A30" s="4" t="s">
        <v>39</v>
      </c>
      <c r="B30" s="5">
        <v>9</v>
      </c>
      <c r="C30" s="5">
        <v>6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15</v>
      </c>
      <c r="O30" s="8">
        <f>N30/N88</f>
        <v>0.0013386880856760374</v>
      </c>
    </row>
    <row r="31" spans="1:15" ht="15">
      <c r="A31" s="10" t="s">
        <v>23</v>
      </c>
      <c r="B31" s="10">
        <f aca="true" t="shared" si="2" ref="B31:N31">SUM(B29:B30)</f>
        <v>69</v>
      </c>
      <c r="C31" s="10">
        <f t="shared" si="2"/>
        <v>76</v>
      </c>
      <c r="D31" s="10">
        <f t="shared" si="2"/>
        <v>0</v>
      </c>
      <c r="E31" s="10">
        <f t="shared" si="2"/>
        <v>0</v>
      </c>
      <c r="F31" s="10">
        <f t="shared" si="2"/>
        <v>0</v>
      </c>
      <c r="G31" s="10">
        <f t="shared" si="2"/>
        <v>0</v>
      </c>
      <c r="H31" s="10">
        <f t="shared" si="2"/>
        <v>0</v>
      </c>
      <c r="I31" s="10">
        <f t="shared" si="2"/>
        <v>0</v>
      </c>
      <c r="J31" s="10">
        <f t="shared" si="2"/>
        <v>0</v>
      </c>
      <c r="K31" s="10">
        <f t="shared" si="2"/>
        <v>0</v>
      </c>
      <c r="L31" s="10">
        <f t="shared" si="2"/>
        <v>0</v>
      </c>
      <c r="M31" s="10">
        <f t="shared" si="2"/>
        <v>0</v>
      </c>
      <c r="N31" s="10">
        <f t="shared" si="2"/>
        <v>145</v>
      </c>
      <c r="O31" s="11">
        <f>N31/N88</f>
        <v>0.012940651494868362</v>
      </c>
    </row>
    <row r="32" spans="1:15" ht="15">
      <c r="A32" s="9" t="s">
        <v>40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30">
      <c r="A33" s="4" t="s">
        <v>41</v>
      </c>
      <c r="B33" s="5">
        <v>34</v>
      </c>
      <c r="C33" s="5">
        <v>16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50</v>
      </c>
      <c r="O33" s="8">
        <f>N33/N88</f>
        <v>0.004462293618920125</v>
      </c>
    </row>
    <row r="34" spans="1:15" ht="30">
      <c r="A34" s="4" t="s">
        <v>42</v>
      </c>
      <c r="B34" s="5">
        <v>4</v>
      </c>
      <c r="C34" s="5">
        <v>5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9</v>
      </c>
      <c r="O34" s="8">
        <f>N34/N88</f>
        <v>0.0008032128514056225</v>
      </c>
    </row>
    <row r="35" spans="1:15" ht="30">
      <c r="A35" s="4" t="s">
        <v>43</v>
      </c>
      <c r="B35" s="5">
        <v>1</v>
      </c>
      <c r="C35" s="5">
        <v>2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3</v>
      </c>
      <c r="O35" s="8">
        <f>N35/N88</f>
        <v>0.0002677376171352075</v>
      </c>
    </row>
    <row r="36" spans="1:15" ht="30">
      <c r="A36" s="4" t="s">
        <v>44</v>
      </c>
      <c r="B36" s="5">
        <v>2</v>
      </c>
      <c r="C36" s="5">
        <v>2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4</v>
      </c>
      <c r="O36" s="8">
        <f>N36/N88</f>
        <v>0.00035698348951361</v>
      </c>
    </row>
    <row r="37" spans="1:15" ht="30">
      <c r="A37" s="4" t="s">
        <v>45</v>
      </c>
      <c r="B37" s="5">
        <v>0</v>
      </c>
      <c r="C37" s="5">
        <v>1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1</v>
      </c>
      <c r="O37" s="8">
        <f>N37/N88</f>
        <v>8.92458723784025E-05</v>
      </c>
    </row>
    <row r="38" spans="1:15" ht="30">
      <c r="A38" s="4" t="s">
        <v>46</v>
      </c>
      <c r="B38" s="5">
        <v>0</v>
      </c>
      <c r="C38" s="5">
        <v>1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8">
        <f>N38/N88</f>
        <v>8.92458723784025E-05</v>
      </c>
    </row>
    <row r="39" spans="1:15" ht="30">
      <c r="A39" s="4" t="s">
        <v>47</v>
      </c>
      <c r="B39" s="5">
        <v>0</v>
      </c>
      <c r="C39" s="5">
        <v>1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1</v>
      </c>
      <c r="O39" s="8">
        <f>N39/N88</f>
        <v>8.92458723784025E-05</v>
      </c>
    </row>
    <row r="40" spans="1:15" ht="30">
      <c r="A40" s="4" t="s">
        <v>48</v>
      </c>
      <c r="B40" s="5">
        <v>1</v>
      </c>
      <c r="C40" s="5">
        <v>1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2</v>
      </c>
      <c r="O40" s="8">
        <f>N40/N88</f>
        <v>0.000178491744756805</v>
      </c>
    </row>
    <row r="41" spans="1:15" ht="30">
      <c r="A41" s="4" t="s">
        <v>49</v>
      </c>
      <c r="B41" s="5">
        <v>0</v>
      </c>
      <c r="C41" s="5">
        <v>2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2</v>
      </c>
      <c r="O41" s="8">
        <f>N41/N88</f>
        <v>0.000178491744756805</v>
      </c>
    </row>
    <row r="42" spans="1:15" ht="30">
      <c r="A42" s="4" t="s">
        <v>50</v>
      </c>
      <c r="B42" s="5">
        <v>1</v>
      </c>
      <c r="C42" s="5">
        <v>2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3</v>
      </c>
      <c r="O42" s="8">
        <f>N42/N88</f>
        <v>0.0002677376171352075</v>
      </c>
    </row>
    <row r="43" spans="1:15" ht="30">
      <c r="A43" s="4" t="s">
        <v>51</v>
      </c>
      <c r="B43" s="5">
        <v>0</v>
      </c>
      <c r="C43" s="5">
        <v>2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2</v>
      </c>
      <c r="O43" s="8">
        <f>N43/N88</f>
        <v>0.000178491744756805</v>
      </c>
    </row>
    <row r="44" spans="1:15" ht="30">
      <c r="A44" s="4" t="s">
        <v>52</v>
      </c>
      <c r="B44" s="5">
        <v>2</v>
      </c>
      <c r="C44" s="5">
        <v>2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4</v>
      </c>
      <c r="O44" s="8">
        <f>N44/N88</f>
        <v>0.00035698348951361</v>
      </c>
    </row>
    <row r="45" spans="1:15" ht="30">
      <c r="A45" s="4" t="s">
        <v>53</v>
      </c>
      <c r="B45" s="5">
        <v>0</v>
      </c>
      <c r="C45" s="5">
        <v>2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2</v>
      </c>
      <c r="O45" s="8">
        <f>N45/N88</f>
        <v>0.000178491744756805</v>
      </c>
    </row>
    <row r="46" spans="1:15" ht="30">
      <c r="A46" s="4" t="s">
        <v>54</v>
      </c>
      <c r="B46" s="5">
        <v>0</v>
      </c>
      <c r="C46" s="5">
        <v>1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8">
        <f>N46/N88</f>
        <v>8.92458723784025E-05</v>
      </c>
    </row>
    <row r="47" spans="1:15" ht="30">
      <c r="A47" s="4" t="s">
        <v>55</v>
      </c>
      <c r="B47" s="5">
        <v>1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1</v>
      </c>
      <c r="O47" s="8">
        <f>N47/N88</f>
        <v>8.92458723784025E-05</v>
      </c>
    </row>
    <row r="48" spans="1:15" ht="30">
      <c r="A48" s="4" t="s">
        <v>56</v>
      </c>
      <c r="B48" s="5">
        <v>1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1</v>
      </c>
      <c r="O48" s="8">
        <f>N48/N88</f>
        <v>8.92458723784025E-05</v>
      </c>
    </row>
    <row r="49" spans="1:15" ht="30">
      <c r="A49" s="4" t="s">
        <v>57</v>
      </c>
      <c r="B49" s="5">
        <v>1</v>
      </c>
      <c r="C49" s="5">
        <v>2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3</v>
      </c>
      <c r="O49" s="8">
        <f>N49/N88</f>
        <v>0.0002677376171352075</v>
      </c>
    </row>
    <row r="50" spans="1:15" ht="30">
      <c r="A50" s="4" t="s">
        <v>58</v>
      </c>
      <c r="B50" s="5">
        <v>2</v>
      </c>
      <c r="C50" s="5">
        <v>1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3</v>
      </c>
      <c r="O50" s="8">
        <f>N50/N88</f>
        <v>0.0002677376171352075</v>
      </c>
    </row>
    <row r="51" spans="1:15" ht="30">
      <c r="A51" s="4" t="s">
        <v>59</v>
      </c>
      <c r="B51" s="5">
        <v>1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1</v>
      </c>
      <c r="O51" s="8">
        <f>N51/N88</f>
        <v>8.92458723784025E-05</v>
      </c>
    </row>
    <row r="52" spans="1:15" ht="30">
      <c r="A52" s="4" t="s">
        <v>60</v>
      </c>
      <c r="B52" s="5">
        <v>1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1</v>
      </c>
      <c r="O52" s="8">
        <f>N52/N88</f>
        <v>8.92458723784025E-05</v>
      </c>
    </row>
    <row r="53" spans="1:15" ht="30">
      <c r="A53" s="4" t="s">
        <v>61</v>
      </c>
      <c r="B53" s="5">
        <v>0</v>
      </c>
      <c r="C53" s="5">
        <v>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1</v>
      </c>
      <c r="O53" s="8">
        <f>N53/N88</f>
        <v>8.92458723784025E-05</v>
      </c>
    </row>
    <row r="54" spans="1:15" ht="30">
      <c r="A54" s="4" t="s">
        <v>62</v>
      </c>
      <c r="B54" s="5">
        <v>0</v>
      </c>
      <c r="C54" s="5">
        <v>1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1</v>
      </c>
      <c r="O54" s="8">
        <f>N54/N88</f>
        <v>8.92458723784025E-05</v>
      </c>
    </row>
    <row r="55" spans="1:15" ht="30">
      <c r="A55" s="4" t="s">
        <v>63</v>
      </c>
      <c r="B55" s="5">
        <v>2</v>
      </c>
      <c r="C55" s="5">
        <v>3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5</v>
      </c>
      <c r="O55" s="8">
        <f>N55/N88</f>
        <v>0.0004462293618920125</v>
      </c>
    </row>
    <row r="56" spans="1:15" ht="30">
      <c r="A56" s="4" t="s">
        <v>64</v>
      </c>
      <c r="B56" s="5">
        <v>1</v>
      </c>
      <c r="C56" s="5">
        <v>1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2</v>
      </c>
      <c r="O56" s="8">
        <f>N56/N88</f>
        <v>0.000178491744756805</v>
      </c>
    </row>
    <row r="57" spans="1:15" ht="30">
      <c r="A57" s="4" t="s">
        <v>65</v>
      </c>
      <c r="B57" s="5">
        <v>0</v>
      </c>
      <c r="C57" s="5">
        <v>1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1</v>
      </c>
      <c r="O57" s="8">
        <f>N57/N88</f>
        <v>8.92458723784025E-05</v>
      </c>
    </row>
    <row r="58" spans="1:15" ht="30">
      <c r="A58" s="4" t="s">
        <v>66</v>
      </c>
      <c r="B58" s="5">
        <v>1</v>
      </c>
      <c r="C58" s="5">
        <v>1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2</v>
      </c>
      <c r="O58" s="8">
        <f>N58/N88</f>
        <v>0.000178491744756805</v>
      </c>
    </row>
    <row r="59" spans="1:15" ht="45">
      <c r="A59" s="4" t="s">
        <v>67</v>
      </c>
      <c r="B59" s="5">
        <v>0</v>
      </c>
      <c r="C59" s="5">
        <v>2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2</v>
      </c>
      <c r="O59" s="8">
        <f>N59/N88</f>
        <v>0.000178491744756805</v>
      </c>
    </row>
    <row r="60" spans="1:15" ht="30">
      <c r="A60" s="4" t="s">
        <v>68</v>
      </c>
      <c r="B60" s="5">
        <v>0</v>
      </c>
      <c r="C60" s="5">
        <v>1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1</v>
      </c>
      <c r="O60" s="8">
        <f>N60/N88</f>
        <v>8.92458723784025E-05</v>
      </c>
    </row>
    <row r="61" spans="1:15" ht="30">
      <c r="A61" s="4" t="s">
        <v>69</v>
      </c>
      <c r="B61" s="5">
        <v>7</v>
      </c>
      <c r="C61" s="5">
        <v>4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11</v>
      </c>
      <c r="O61" s="8">
        <f>N61/N88</f>
        <v>0.0009817045961624275</v>
      </c>
    </row>
    <row r="62" spans="1:15" ht="15">
      <c r="A62" s="10" t="s">
        <v>23</v>
      </c>
      <c r="B62" s="10">
        <f aca="true" t="shared" si="3" ref="B62:N62">SUM(B33:B61)</f>
        <v>63</v>
      </c>
      <c r="C62" s="10">
        <f t="shared" si="3"/>
        <v>58</v>
      </c>
      <c r="D62" s="10">
        <f t="shared" si="3"/>
        <v>0</v>
      </c>
      <c r="E62" s="10">
        <f t="shared" si="3"/>
        <v>0</v>
      </c>
      <c r="F62" s="10">
        <f t="shared" si="3"/>
        <v>0</v>
      </c>
      <c r="G62" s="10">
        <f t="shared" si="3"/>
        <v>0</v>
      </c>
      <c r="H62" s="10">
        <f t="shared" si="3"/>
        <v>0</v>
      </c>
      <c r="I62" s="10">
        <f t="shared" si="3"/>
        <v>0</v>
      </c>
      <c r="J62" s="10">
        <f t="shared" si="3"/>
        <v>0</v>
      </c>
      <c r="K62" s="10">
        <f t="shared" si="3"/>
        <v>0</v>
      </c>
      <c r="L62" s="10">
        <f t="shared" si="3"/>
        <v>0</v>
      </c>
      <c r="M62" s="10">
        <f t="shared" si="3"/>
        <v>0</v>
      </c>
      <c r="N62" s="10">
        <f t="shared" si="3"/>
        <v>121</v>
      </c>
      <c r="O62" s="11">
        <f>N62/N88</f>
        <v>0.010798750557786702</v>
      </c>
    </row>
    <row r="63" spans="1:15" ht="15">
      <c r="A63" s="9" t="s">
        <v>70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5">
      <c r="A64" s="4" t="s">
        <v>71</v>
      </c>
      <c r="B64" s="5">
        <v>7</v>
      </c>
      <c r="C64" s="5">
        <v>5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12</v>
      </c>
      <c r="O64" s="8">
        <f>N64/N88</f>
        <v>0.00107095046854083</v>
      </c>
    </row>
    <row r="65" spans="1:15" ht="15">
      <c r="A65" s="4" t="s">
        <v>72</v>
      </c>
      <c r="B65" s="5">
        <v>2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2</v>
      </c>
      <c r="O65" s="8">
        <f>N65/N88</f>
        <v>0.000178491744756805</v>
      </c>
    </row>
    <row r="66" spans="1:15" ht="15">
      <c r="A66" s="10" t="s">
        <v>23</v>
      </c>
      <c r="B66" s="10">
        <f aca="true" t="shared" si="4" ref="B66:N66">SUM(B64:B65)</f>
        <v>9</v>
      </c>
      <c r="C66" s="10">
        <f t="shared" si="4"/>
        <v>5</v>
      </c>
      <c r="D66" s="10">
        <f t="shared" si="4"/>
        <v>0</v>
      </c>
      <c r="E66" s="10">
        <f t="shared" si="4"/>
        <v>0</v>
      </c>
      <c r="F66" s="10">
        <f t="shared" si="4"/>
        <v>0</v>
      </c>
      <c r="G66" s="10">
        <f t="shared" si="4"/>
        <v>0</v>
      </c>
      <c r="H66" s="10">
        <f t="shared" si="4"/>
        <v>0</v>
      </c>
      <c r="I66" s="10">
        <f t="shared" si="4"/>
        <v>0</v>
      </c>
      <c r="J66" s="10">
        <f t="shared" si="4"/>
        <v>0</v>
      </c>
      <c r="K66" s="10">
        <f t="shared" si="4"/>
        <v>0</v>
      </c>
      <c r="L66" s="10">
        <f t="shared" si="4"/>
        <v>0</v>
      </c>
      <c r="M66" s="10">
        <f t="shared" si="4"/>
        <v>0</v>
      </c>
      <c r="N66" s="10">
        <f t="shared" si="4"/>
        <v>14</v>
      </c>
      <c r="O66" s="11">
        <f>N66/N88</f>
        <v>0.001249442213297635</v>
      </c>
    </row>
    <row r="67" spans="1:15" ht="15">
      <c r="A67" s="9" t="s">
        <v>73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5">
      <c r="A68" s="4" t="s">
        <v>74</v>
      </c>
      <c r="B68" s="5">
        <v>10</v>
      </c>
      <c r="C68" s="5">
        <v>12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22</v>
      </c>
      <c r="O68" s="8">
        <f>N68/N88</f>
        <v>0.001963409192324855</v>
      </c>
    </row>
    <row r="69" spans="1:15" ht="15">
      <c r="A69" s="10" t="s">
        <v>23</v>
      </c>
      <c r="B69" s="10">
        <f aca="true" t="shared" si="5" ref="B69:N69">SUM(B68:B68)</f>
        <v>10</v>
      </c>
      <c r="C69" s="10">
        <f t="shared" si="5"/>
        <v>12</v>
      </c>
      <c r="D69" s="10">
        <f t="shared" si="5"/>
        <v>0</v>
      </c>
      <c r="E69" s="10">
        <f t="shared" si="5"/>
        <v>0</v>
      </c>
      <c r="F69" s="10">
        <f t="shared" si="5"/>
        <v>0</v>
      </c>
      <c r="G69" s="10">
        <f t="shared" si="5"/>
        <v>0</v>
      </c>
      <c r="H69" s="10">
        <f t="shared" si="5"/>
        <v>0</v>
      </c>
      <c r="I69" s="10">
        <f t="shared" si="5"/>
        <v>0</v>
      </c>
      <c r="J69" s="10">
        <f t="shared" si="5"/>
        <v>0</v>
      </c>
      <c r="K69" s="10">
        <f t="shared" si="5"/>
        <v>0</v>
      </c>
      <c r="L69" s="10">
        <f t="shared" si="5"/>
        <v>0</v>
      </c>
      <c r="M69" s="10">
        <f t="shared" si="5"/>
        <v>0</v>
      </c>
      <c r="N69" s="10">
        <f t="shared" si="5"/>
        <v>22</v>
      </c>
      <c r="O69" s="11">
        <f>N69/N88</f>
        <v>0.001963409192324855</v>
      </c>
    </row>
    <row r="70" spans="1:15" ht="15">
      <c r="A70" s="9" t="s">
        <v>75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5">
      <c r="A71" s="4" t="s">
        <v>76</v>
      </c>
      <c r="B71" s="5">
        <v>7</v>
      </c>
      <c r="C71" s="5">
        <v>8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15</v>
      </c>
      <c r="O71" s="8">
        <f>N71/N88</f>
        <v>0.0013386880856760374</v>
      </c>
    </row>
    <row r="72" spans="1:15" ht="15">
      <c r="A72" s="4" t="s">
        <v>77</v>
      </c>
      <c r="B72" s="5">
        <v>31</v>
      </c>
      <c r="C72" s="5">
        <v>22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53</v>
      </c>
      <c r="O72" s="8">
        <f>N72/N88</f>
        <v>0.004730031236055332</v>
      </c>
    </row>
    <row r="73" spans="1:15" ht="15">
      <c r="A73" s="4" t="s">
        <v>78</v>
      </c>
      <c r="B73" s="5">
        <v>14</v>
      </c>
      <c r="C73" s="5">
        <v>9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23</v>
      </c>
      <c r="O73" s="8">
        <f>N73/N88</f>
        <v>0.0020526550647032575</v>
      </c>
    </row>
    <row r="74" spans="1:15" ht="15">
      <c r="A74" s="4" t="s">
        <v>79</v>
      </c>
      <c r="B74" s="5">
        <v>1</v>
      </c>
      <c r="C74" s="5">
        <v>1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2</v>
      </c>
      <c r="O74" s="8">
        <f>N74/N88</f>
        <v>0.000178491744756805</v>
      </c>
    </row>
    <row r="75" spans="1:15" ht="15">
      <c r="A75" s="4" t="s">
        <v>80</v>
      </c>
      <c r="B75" s="5">
        <v>6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6</v>
      </c>
      <c r="O75" s="8">
        <f>N75/N88</f>
        <v>0.000535475234270415</v>
      </c>
    </row>
    <row r="76" spans="1:15" ht="15">
      <c r="A76" s="4" t="s">
        <v>81</v>
      </c>
      <c r="B76" s="5">
        <v>11</v>
      </c>
      <c r="C76" s="5">
        <v>9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20</v>
      </c>
      <c r="O76" s="8">
        <f>N76/N88</f>
        <v>0.00178491744756805</v>
      </c>
    </row>
    <row r="77" spans="1:15" ht="15">
      <c r="A77" s="4" t="s">
        <v>82</v>
      </c>
      <c r="B77" s="5">
        <v>0</v>
      </c>
      <c r="C77" s="5">
        <v>1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1</v>
      </c>
      <c r="O77" s="8">
        <f>N77/N88</f>
        <v>8.92458723784025E-05</v>
      </c>
    </row>
    <row r="78" spans="1:15" ht="15">
      <c r="A78" s="4" t="s">
        <v>83</v>
      </c>
      <c r="B78" s="5">
        <v>18</v>
      </c>
      <c r="C78" s="5">
        <v>26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44</v>
      </c>
      <c r="O78" s="8">
        <f>N78/N88</f>
        <v>0.00392681838464971</v>
      </c>
    </row>
    <row r="79" spans="1:15" ht="15">
      <c r="A79" s="4" t="s">
        <v>84</v>
      </c>
      <c r="B79" s="5">
        <v>7</v>
      </c>
      <c r="C79" s="5">
        <v>4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11</v>
      </c>
      <c r="O79" s="8">
        <f>N79/N88</f>
        <v>0.0009817045961624275</v>
      </c>
    </row>
    <row r="80" spans="1:15" ht="15">
      <c r="A80" s="10" t="s">
        <v>23</v>
      </c>
      <c r="B80" s="10">
        <f aca="true" t="shared" si="6" ref="B80:N80">SUM(B71:B79)</f>
        <v>95</v>
      </c>
      <c r="C80" s="10">
        <f t="shared" si="6"/>
        <v>80</v>
      </c>
      <c r="D80" s="10">
        <f t="shared" si="6"/>
        <v>0</v>
      </c>
      <c r="E80" s="10">
        <f t="shared" si="6"/>
        <v>0</v>
      </c>
      <c r="F80" s="10">
        <f t="shared" si="6"/>
        <v>0</v>
      </c>
      <c r="G80" s="10">
        <f t="shared" si="6"/>
        <v>0</v>
      </c>
      <c r="H80" s="10">
        <f t="shared" si="6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  <c r="L80" s="10">
        <f t="shared" si="6"/>
        <v>0</v>
      </c>
      <c r="M80" s="10">
        <f t="shared" si="6"/>
        <v>0</v>
      </c>
      <c r="N80" s="10">
        <f t="shared" si="6"/>
        <v>175</v>
      </c>
      <c r="O80" s="11">
        <f>N80/N88</f>
        <v>0.015618027666220438</v>
      </c>
    </row>
    <row r="81" spans="1:15" ht="15">
      <c r="A81" s="9" t="s">
        <v>85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5">
      <c r="A82" s="4" t="s">
        <v>86</v>
      </c>
      <c r="B82" s="26">
        <v>7</v>
      </c>
      <c r="C82" s="5">
        <v>7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14</v>
      </c>
      <c r="O82" s="8">
        <f>N82/N88</f>
        <v>0.001249442213297635</v>
      </c>
    </row>
    <row r="83" spans="1:15" ht="15">
      <c r="A83" s="10" t="s">
        <v>23</v>
      </c>
      <c r="B83" s="10">
        <f aca="true" t="shared" si="7" ref="B83:N83">SUM(B82:B82)</f>
        <v>7</v>
      </c>
      <c r="C83" s="10">
        <f t="shared" si="7"/>
        <v>7</v>
      </c>
      <c r="D83" s="10">
        <f t="shared" si="7"/>
        <v>0</v>
      </c>
      <c r="E83" s="10">
        <f t="shared" si="7"/>
        <v>0</v>
      </c>
      <c r="F83" s="10">
        <f t="shared" si="7"/>
        <v>0</v>
      </c>
      <c r="G83" s="10">
        <f t="shared" si="7"/>
        <v>0</v>
      </c>
      <c r="H83" s="10">
        <f t="shared" si="7"/>
        <v>0</v>
      </c>
      <c r="I83" s="10">
        <f t="shared" si="7"/>
        <v>0</v>
      </c>
      <c r="J83" s="10">
        <f t="shared" si="7"/>
        <v>0</v>
      </c>
      <c r="K83" s="10">
        <f t="shared" si="7"/>
        <v>0</v>
      </c>
      <c r="L83" s="10">
        <f t="shared" si="7"/>
        <v>0</v>
      </c>
      <c r="M83" s="10">
        <f t="shared" si="7"/>
        <v>0</v>
      </c>
      <c r="N83" s="10">
        <f t="shared" si="7"/>
        <v>14</v>
      </c>
      <c r="O83" s="11">
        <f>N83/N88</f>
        <v>0.001249442213297635</v>
      </c>
    </row>
    <row r="84" spans="1:15" ht="15">
      <c r="A84" s="9" t="s">
        <v>87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30">
      <c r="A85" s="4" t="s">
        <v>88</v>
      </c>
      <c r="B85" s="26">
        <v>3</v>
      </c>
      <c r="C85" s="5">
        <v>2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f>3+2</f>
        <v>5</v>
      </c>
      <c r="O85" s="8">
        <f>N85/N88</f>
        <v>0.0004462293618920125</v>
      </c>
    </row>
    <row r="86" spans="1:15" ht="15">
      <c r="A86" s="4" t="s">
        <v>89</v>
      </c>
      <c r="B86" s="5">
        <v>8</v>
      </c>
      <c r="C86" s="5">
        <v>5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f>8+5</f>
        <v>13</v>
      </c>
      <c r="O86" s="8">
        <f>N86/N88</f>
        <v>0.0011601963409192326</v>
      </c>
    </row>
    <row r="87" spans="1:15" ht="15">
      <c r="A87" s="10" t="s">
        <v>23</v>
      </c>
      <c r="B87" s="25">
        <f>B85+B86</f>
        <v>11</v>
      </c>
      <c r="C87" s="25">
        <f>C85+C86</f>
        <v>7</v>
      </c>
      <c r="D87" s="10">
        <f aca="true" t="shared" si="8" ref="B87:N87">SUM(D86:D86)</f>
        <v>0</v>
      </c>
      <c r="E87" s="10">
        <f t="shared" si="8"/>
        <v>0</v>
      </c>
      <c r="F87" s="10">
        <f t="shared" si="8"/>
        <v>0</v>
      </c>
      <c r="G87" s="10">
        <f t="shared" si="8"/>
        <v>0</v>
      </c>
      <c r="H87" s="10">
        <f t="shared" si="8"/>
        <v>0</v>
      </c>
      <c r="I87" s="10">
        <f t="shared" si="8"/>
        <v>0</v>
      </c>
      <c r="J87" s="10">
        <f t="shared" si="8"/>
        <v>0</v>
      </c>
      <c r="K87" s="10">
        <f t="shared" si="8"/>
        <v>0</v>
      </c>
      <c r="L87" s="10">
        <f t="shared" si="8"/>
        <v>0</v>
      </c>
      <c r="M87" s="10">
        <f t="shared" si="8"/>
        <v>0</v>
      </c>
      <c r="N87" s="25">
        <f>N85+N86</f>
        <v>18</v>
      </c>
      <c r="O87" s="11">
        <f>N87/N88</f>
        <v>0.001606425702811245</v>
      </c>
    </row>
    <row r="88" spans="1:15" ht="15">
      <c r="A88" s="9" t="s">
        <v>90</v>
      </c>
      <c r="B88" s="9">
        <f>(SUM(B9:B87))/2</f>
        <v>5695</v>
      </c>
      <c r="C88" s="9">
        <f>(SUM(C9:C87))/2</f>
        <v>5510</v>
      </c>
      <c r="D88" s="9">
        <f>(SUM(D9:D87))/2</f>
        <v>0</v>
      </c>
      <c r="E88" s="9">
        <f>(SUM(E9:E87))/2</f>
        <v>0</v>
      </c>
      <c r="F88" s="9">
        <f>(SUM(F9:F87))/2</f>
        <v>0</v>
      </c>
      <c r="G88" s="9">
        <f>(SUM(G9:G87))/2</f>
        <v>0</v>
      </c>
      <c r="H88" s="9">
        <f>(SUM(H9:H87))/2</f>
        <v>0</v>
      </c>
      <c r="I88" s="9">
        <f>(SUM(I9:I87))/2</f>
        <v>0</v>
      </c>
      <c r="J88" s="9">
        <f>(SUM(J9:J87))/2</f>
        <v>0</v>
      </c>
      <c r="K88" s="9">
        <f>(SUM(K9:K87))/2</f>
        <v>0</v>
      </c>
      <c r="L88" s="9">
        <f>(SUM(L9:L87))/2</f>
        <v>0</v>
      </c>
      <c r="M88" s="9">
        <f>(SUM(M9:M87))/2</f>
        <v>0</v>
      </c>
      <c r="N88" s="9">
        <f>(SUM(N9:N87))/2</f>
        <v>11205</v>
      </c>
      <c r="O88" s="12">
        <f>N88/N88</f>
        <v>1</v>
      </c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</sheetData>
  <sheetProtection password="CC3D" sheet="1"/>
  <mergeCells count="20"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</mergeCells>
  <conditionalFormatting sqref="A739:G65536 M15 K16:M16 K17:O738 A9:J738 K9:N14">
    <cfRule type="cellIs" priority="16" dxfId="12" operator="greaterThan" stopIfTrue="1">
      <formula>0</formula>
    </cfRule>
    <cfRule type="containsBlanks" priority="17" dxfId="1" stopIfTrue="1">
      <formula>LEN(TRIM(A9))=0</formula>
    </cfRule>
    <cfRule type="cellIs" priority="18" dxfId="12" operator="equal" stopIfTrue="1">
      <formula>0</formula>
    </cfRule>
  </conditionalFormatting>
  <conditionalFormatting sqref="K15:L15 N15">
    <cfRule type="cellIs" priority="7" dxfId="12" operator="greaterThan" stopIfTrue="1">
      <formula>0</formula>
    </cfRule>
    <cfRule type="containsBlanks" priority="8" dxfId="1" stopIfTrue="1">
      <formula>LEN(TRIM(K15))=0</formula>
    </cfRule>
    <cfRule type="cellIs" priority="9" dxfId="12" operator="equal" stopIfTrue="1">
      <formula>0</formula>
    </cfRule>
  </conditionalFormatting>
  <conditionalFormatting sqref="O9:O14">
    <cfRule type="cellIs" priority="4" dxfId="12" operator="greaterThan" stopIfTrue="1">
      <formula>0</formula>
    </cfRule>
    <cfRule type="containsBlanks" priority="5" dxfId="1" stopIfTrue="1">
      <formula>LEN(TRIM(O9))=0</formula>
    </cfRule>
    <cfRule type="cellIs" priority="6" dxfId="12" operator="equal" stopIfTrue="1">
      <formula>0</formula>
    </cfRule>
  </conditionalFormatting>
  <conditionalFormatting sqref="O15">
    <cfRule type="cellIs" priority="1" dxfId="12" operator="greaterThan" stopIfTrue="1">
      <formula>0</formula>
    </cfRule>
    <cfRule type="containsBlanks" priority="2" dxfId="1" stopIfTrue="1">
      <formula>LEN(TRIM(O15))=0</formula>
    </cfRule>
    <cfRule type="cellIs" priority="3" dxfId="1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Norah Poma Laura</cp:lastModifiedBy>
  <cp:lastPrinted>2013-03-18T13:46:53Z</cp:lastPrinted>
  <dcterms:created xsi:type="dcterms:W3CDTF">2012-11-29T15:54:47Z</dcterms:created>
  <dcterms:modified xsi:type="dcterms:W3CDTF">2024-03-12T21:58:56Z</dcterms:modified>
  <cp:category/>
  <cp:version/>
  <cp:contentType/>
  <cp:contentStatus/>
</cp:coreProperties>
</file>