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326" yWindow="65521" windowWidth="14775" windowHeight="9510" tabRatio="602" activeTab="0"/>
  </bookViews>
  <sheets>
    <sheet name="248" sheetId="1" r:id="rId1"/>
  </sheets>
  <definedNames>
    <definedName name="_xlnm.Print_Area" localSheetId="0">'248'!$C$1:$G$89</definedName>
  </definedNames>
  <calcPr fullCalcOnLoad="1"/>
</workbook>
</file>

<file path=xl/sharedStrings.xml><?xml version="1.0" encoding="utf-8"?>
<sst xmlns="http://schemas.openxmlformats.org/spreadsheetml/2006/main" count="222" uniqueCount="151">
  <si>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</si>
  <si>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</si>
  <si>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</si>
  <si>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</si>
  <si>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</si>
  <si>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</si>
  <si>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</si>
  <si>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</si>
  <si>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</si>
  <si>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</si>
  <si>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</si>
  <si>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</si>
  <si>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</si>
  <si>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</si>
  <si>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</si>
  <si>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</si>
  <si>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</si>
  <si>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</si>
  <si>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</si>
  <si>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</si>
  <si>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</si>
  <si>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</si>
  <si>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</si>
  <si>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</si>
  <si>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</si>
  <si>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</si>
  <si>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</si>
  <si>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</si>
  <si>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</si>
  <si>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</si>
  <si>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</si>
  <si>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</si>
  <si>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</si>
  <si>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</si>
  <si>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</si>
  <si>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</si>
  <si>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</si>
  <si>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</si>
  <si>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</si>
  <si>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</si>
  <si>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</si>
  <si>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</si>
  <si>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</si>
  <si>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</si>
  <si>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</si>
  <si>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</si>
  <si>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</si>
  <si>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</si>
  <si>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</si>
  <si>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</si>
  <si>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</si>
  <si>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</si>
  <si>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</si>
  <si>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</si>
  <si>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</si>
  <si>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</si>
  <si>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</si>
  <si>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</si>
  <si>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</si>
  <si>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</si>
  <si>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</si>
  <si>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</si>
  <si>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</si>
  <si>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</si>
  <si>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</si>
  <si>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</si>
  <si>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</si>
  <si>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</si>
  <si>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</si>
  <si>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</si>
  <si>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</si>
  <si>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</si>
  <si>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</si>
  <si>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</si>
  <si>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</si>
  <si>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</si>
  <si>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</si>
  <si>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</si>
  <si>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</si>
  <si>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</si>
  <si>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</si>
  <si>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</si>
  <si>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</si>
  <si>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</si>
  <si>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</si>
  <si>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</si>
  <si>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</si>
  <si>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</si>
  <si>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</si>
  <si>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</si>
  <si>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</si>
  <si>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</si>
  <si>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</si>
  <si>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</si>
  <si>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</si>
  <si>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</si>
  <si>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</si>
  <si>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</si>
  <si>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</si>
  <si>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</si>
  <si>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</si>
  <si>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</si>
  <si>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</si>
  <si>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</si>
  <si>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</si>
  <si>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</si>
  <si>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</si>
  <si>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</si>
  <si>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</si>
  <si>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</si>
  <si>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</si>
  <si>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</si>
  <si>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</si>
  <si>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</si>
  <si>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</si>
  <si>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</si>
  <si>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</si>
  <si>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</si>
  <si>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</si>
  <si>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</si>
  <si>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</si>
  <si>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</si>
  <si>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</si>
  <si>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</si>
  <si>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</si>
  <si>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</si>
  <si>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</si>
  <si>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</si>
  <si>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</si>
  <si>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</si>
  <si>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</si>
  <si>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</si>
  <si>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</si>
  <si>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</si>
  <si>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POR TIPO DE DEPÓSITO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</si>
  <si>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</si>
  <si>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</si>
  <si>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miles de bolivianos)</t>
  </si>
  <si>
    <t>ALT</t>
  </si>
  <si>
    <t>AL 31 DE AGOSTO DE 2020</t>
  </si>
  <si>
    <t>ESTADOS FINANCIEROS POR ENTIDAD</t>
  </si>
  <si>
    <t>TOTAL SISTEMA</t>
  </si>
  <si>
    <t>OBLIGACIONES CON EMPRESAS PÚBLICAS</t>
  </si>
  <si>
    <t>(-) Gastos financieros</t>
  </si>
  <si>
    <t>(+) Recuperaciones de activos financieros</t>
  </si>
  <si>
    <t>(-) Cargos por incobrabilidad y desvalorización de activos financieros</t>
  </si>
  <si>
    <r>
      <t xml:space="preserve">MERCADERÍA ALMACENADA
</t>
    </r>
    <r>
      <rPr>
        <sz val="14"/>
        <color indexed="9"/>
        <rFont val="Arial"/>
        <family val="2"/>
      </rPr>
      <t>(en miles de bolivianos)</t>
    </r>
  </si>
  <si>
    <t>(1) A partir de la promulgación de la Ley 2297 de 20.12.01 los Almacenes Generales de Depósito vinculados patrimonialmente a una entidad bancaria, se regulan por esta Ley y el Código de Comercio.</t>
  </si>
  <si>
    <t>(+) INGRESOS FINANCIEROS</t>
  </si>
  <si>
    <t>OBLIGACIONES CON BANCOS Y ENTIDADES DE FINANCIAMIENTO</t>
  </si>
  <si>
    <t>AL 31 DE DICIEMBRE DE 2021</t>
  </si>
</sst>
</file>

<file path=xl/styles.xml><?xml version="1.0" encoding="utf-8"?>
<styleSheet xmlns="http://schemas.openxmlformats.org/spreadsheetml/2006/main">
  <numFmts count="4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name val="Courier"/>
      <family val="3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A8C8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ck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NumberFormat="1" applyFont="1" applyBorder="1" applyAlignment="1" applyProtection="1">
      <alignment horizontal="left" vertical="center"/>
      <protection/>
    </xf>
    <xf numFmtId="37" fontId="0" fillId="0" borderId="12" xfId="0" applyNumberFormat="1" applyFont="1" applyBorder="1" applyAlignment="1" applyProtection="1" quotePrefix="1">
      <alignment horizontal="left" vertical="center"/>
      <protection/>
    </xf>
    <xf numFmtId="3" fontId="0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 wrapText="1"/>
    </xf>
    <xf numFmtId="0" fontId="3" fillId="35" borderId="0" xfId="0" applyFont="1" applyFill="1" applyAlignment="1" quotePrefix="1">
      <alignment horizontal="left" vertical="center"/>
    </xf>
    <xf numFmtId="37" fontId="0" fillId="0" borderId="14" xfId="0" applyNumberFormat="1" applyFont="1" applyBorder="1" applyAlignment="1">
      <alignment vertical="center"/>
    </xf>
    <xf numFmtId="37" fontId="0" fillId="33" borderId="13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37" fontId="0" fillId="33" borderId="11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 indent="2"/>
    </xf>
    <xf numFmtId="37" fontId="4" fillId="0" borderId="15" xfId="0" applyNumberFormat="1" applyFont="1" applyBorder="1" applyAlignment="1" applyProtection="1">
      <alignment horizontal="left" vertical="top" wrapText="1"/>
      <protection/>
    </xf>
    <xf numFmtId="0" fontId="5" fillId="36" borderId="0" xfId="0" applyFont="1" applyFill="1" applyAlignment="1">
      <alignment horizontal="center" vertical="center"/>
    </xf>
    <xf numFmtId="0" fontId="5" fillId="37" borderId="0" xfId="0" applyFont="1" applyFill="1" applyAlignment="1">
      <alignment horizontal="center" vertical="top" wrapText="1"/>
    </xf>
    <xf numFmtId="0" fontId="5" fillId="37" borderId="0" xfId="0" applyFont="1" applyFill="1" applyAlignment="1">
      <alignment horizontal="center" vertical="top"/>
    </xf>
    <xf numFmtId="0" fontId="5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91"/>
  <sheetViews>
    <sheetView tabSelected="1" zoomScalePageLayoutView="0" workbookViewId="0" topLeftCell="C1">
      <selection activeCell="C1" sqref="C1:G1"/>
    </sheetView>
  </sheetViews>
  <sheetFormatPr defaultColWidth="9.140625" defaultRowHeight="12.75"/>
  <cols>
    <col min="1" max="1" width="45.7109375" style="0" hidden="1" customWidth="1"/>
    <col min="2" max="2" width="89.421875" style="0" hidden="1" customWidth="1"/>
    <col min="3" max="3" width="89.8515625" style="2" bestFit="1" customWidth="1"/>
    <col min="4" max="7" width="12.7109375" style="0" customWidth="1"/>
  </cols>
  <sheetData>
    <row r="1" spans="1:7" s="1" customFormat="1" ht="30" customHeight="1">
      <c r="A1" s="6"/>
      <c r="B1" s="6"/>
      <c r="C1" s="39" t="s">
        <v>68</v>
      </c>
      <c r="D1" s="39"/>
      <c r="E1" s="39"/>
      <c r="F1" s="39"/>
      <c r="G1" s="39"/>
    </row>
    <row r="2" spans="1:7" s="1" customFormat="1" ht="15" customHeight="1">
      <c r="A2" s="6"/>
      <c r="B2" s="6"/>
      <c r="C2" s="36" t="s">
        <v>140</v>
      </c>
      <c r="D2" s="36"/>
      <c r="E2" s="36"/>
      <c r="F2" s="36"/>
      <c r="G2" s="36"/>
    </row>
    <row r="3" spans="1:7" s="1" customFormat="1" ht="15" customHeight="1">
      <c r="A3" s="6"/>
      <c r="B3" s="6"/>
      <c r="C3" s="36" t="s">
        <v>150</v>
      </c>
      <c r="D3" s="36"/>
      <c r="E3" s="36"/>
      <c r="F3" s="36"/>
      <c r="G3" s="36"/>
    </row>
    <row r="4" spans="1:7" s="1" customFormat="1" ht="30" customHeight="1">
      <c r="A4" s="6" t="s">
        <v>139</v>
      </c>
      <c r="B4" s="6"/>
      <c r="C4" s="40" t="s">
        <v>137</v>
      </c>
      <c r="D4" s="40"/>
      <c r="E4" s="40"/>
      <c r="F4" s="40"/>
      <c r="G4" s="40"/>
    </row>
    <row r="5" spans="1:7" ht="3.75" customHeight="1">
      <c r="A5" s="6"/>
      <c r="B5" s="6"/>
      <c r="C5" s="6"/>
      <c r="D5" s="6"/>
      <c r="E5" s="6"/>
      <c r="F5" s="6"/>
      <c r="G5" s="6"/>
    </row>
    <row r="6" spans="1:7" ht="30" customHeight="1" thickBot="1">
      <c r="A6" s="5"/>
      <c r="B6" s="5"/>
      <c r="C6" s="15"/>
      <c r="D6" s="16" t="s">
        <v>69</v>
      </c>
      <c r="E6" s="16" t="s">
        <v>70</v>
      </c>
      <c r="F6" s="16" t="s">
        <v>138</v>
      </c>
      <c r="G6" s="25" t="s">
        <v>141</v>
      </c>
    </row>
    <row r="7" spans="1:7" s="3" customFormat="1" ht="15" customHeight="1" thickTop="1">
      <c r="A7" s="5" t="s">
        <v>34</v>
      </c>
      <c r="B7" s="5" t="s">
        <v>0</v>
      </c>
      <c r="C7" s="24" t="s">
        <v>71</v>
      </c>
      <c r="D7" s="28">
        <v>13627.99908</v>
      </c>
      <c r="E7" s="28">
        <v>20935.132309999997</v>
      </c>
      <c r="F7" s="28">
        <v>32152.525</v>
      </c>
      <c r="G7" s="28">
        <f>SUM(D7:F7)</f>
        <v>66715.65638999999</v>
      </c>
    </row>
    <row r="8" spans="1:7" s="3" customFormat="1" ht="15" customHeight="1">
      <c r="A8" s="6" t="s">
        <v>34</v>
      </c>
      <c r="B8" s="6" t="s">
        <v>1</v>
      </c>
      <c r="C8" s="9" t="s">
        <v>72</v>
      </c>
      <c r="D8" s="29">
        <v>1894.15459</v>
      </c>
      <c r="E8" s="29">
        <v>10119.14118</v>
      </c>
      <c r="F8" s="29">
        <v>1460.08097</v>
      </c>
      <c r="G8" s="29">
        <f>SUM(D8:F8)</f>
        <v>13473.37674</v>
      </c>
    </row>
    <row r="9" spans="1:7" s="4" customFormat="1" ht="15" customHeight="1">
      <c r="A9" s="6" t="s">
        <v>34</v>
      </c>
      <c r="B9" s="6" t="s">
        <v>2</v>
      </c>
      <c r="C9" s="9" t="s">
        <v>73</v>
      </c>
      <c r="D9" s="29">
        <v>5623.35216</v>
      </c>
      <c r="E9" s="29">
        <v>6278.98678</v>
      </c>
      <c r="F9" s="29">
        <v>0</v>
      </c>
      <c r="G9" s="29">
        <f aca="true" t="shared" si="0" ref="G9:G15">SUM(D9:F9)</f>
        <v>11902.338940000001</v>
      </c>
    </row>
    <row r="10" spans="1:7" s="4" customFormat="1" ht="15" customHeight="1">
      <c r="A10" s="6" t="s">
        <v>34</v>
      </c>
      <c r="B10" s="6" t="s">
        <v>3</v>
      </c>
      <c r="C10" s="9" t="s">
        <v>74</v>
      </c>
      <c r="D10" s="29">
        <v>3840.2599</v>
      </c>
      <c r="E10" s="29">
        <v>693.53254</v>
      </c>
      <c r="F10" s="29">
        <v>1877.2753300000002</v>
      </c>
      <c r="G10" s="29">
        <f t="shared" si="0"/>
        <v>6411.067770000001</v>
      </c>
    </row>
    <row r="11" spans="1:7" s="4" customFormat="1" ht="15" customHeight="1">
      <c r="A11" s="6" t="s">
        <v>34</v>
      </c>
      <c r="B11" s="6" t="s">
        <v>4</v>
      </c>
      <c r="C11" s="9" t="s">
        <v>75</v>
      </c>
      <c r="D11" s="29">
        <v>0</v>
      </c>
      <c r="E11" s="29">
        <v>0</v>
      </c>
      <c r="F11" s="29">
        <v>0</v>
      </c>
      <c r="G11" s="29">
        <f t="shared" si="0"/>
        <v>0</v>
      </c>
    </row>
    <row r="12" spans="1:7" s="4" customFormat="1" ht="15" customHeight="1">
      <c r="A12" s="6" t="s">
        <v>34</v>
      </c>
      <c r="B12" s="6" t="s">
        <v>5</v>
      </c>
      <c r="C12" s="9" t="s">
        <v>76</v>
      </c>
      <c r="D12" s="29">
        <v>6.382</v>
      </c>
      <c r="E12" s="29">
        <v>185.62938</v>
      </c>
      <c r="F12" s="29">
        <v>84.99539999999999</v>
      </c>
      <c r="G12" s="29">
        <f t="shared" si="0"/>
        <v>277.00678</v>
      </c>
    </row>
    <row r="13" spans="1:7" s="4" customFormat="1" ht="15" customHeight="1">
      <c r="A13" s="6" t="s">
        <v>34</v>
      </c>
      <c r="B13" s="6" t="s">
        <v>6</v>
      </c>
      <c r="C13" s="9" t="s">
        <v>77</v>
      </c>
      <c r="D13" s="29">
        <v>2177.05018</v>
      </c>
      <c r="E13" s="29">
        <v>3592.3353399999996</v>
      </c>
      <c r="F13" s="29">
        <v>28705.92238</v>
      </c>
      <c r="G13" s="29">
        <f t="shared" si="0"/>
        <v>34475.3079</v>
      </c>
    </row>
    <row r="14" spans="1:7" s="4" customFormat="1" ht="15" customHeight="1">
      <c r="A14" s="6" t="s">
        <v>34</v>
      </c>
      <c r="B14" s="6" t="s">
        <v>7</v>
      </c>
      <c r="C14" s="9" t="s">
        <v>78</v>
      </c>
      <c r="D14" s="29">
        <v>86.80025</v>
      </c>
      <c r="E14" s="29">
        <v>65.50708999999999</v>
      </c>
      <c r="F14" s="29">
        <v>24.250919999999997</v>
      </c>
      <c r="G14" s="29">
        <f t="shared" si="0"/>
        <v>176.55826000000002</v>
      </c>
    </row>
    <row r="15" spans="1:7" s="3" customFormat="1" ht="15" customHeight="1">
      <c r="A15" s="6" t="s">
        <v>34</v>
      </c>
      <c r="B15" s="6" t="s">
        <v>136</v>
      </c>
      <c r="C15" s="9" t="s">
        <v>135</v>
      </c>
      <c r="D15" s="29">
        <v>0</v>
      </c>
      <c r="E15" s="29">
        <v>0</v>
      </c>
      <c r="F15" s="29">
        <v>0</v>
      </c>
      <c r="G15" s="29">
        <f t="shared" si="0"/>
        <v>0</v>
      </c>
    </row>
    <row r="16" spans="1:7" s="3" customFormat="1" ht="15" customHeight="1">
      <c r="A16" s="5" t="s">
        <v>34</v>
      </c>
      <c r="B16" s="5" t="s">
        <v>8</v>
      </c>
      <c r="C16" s="8" t="s">
        <v>79</v>
      </c>
      <c r="D16" s="30">
        <v>470.25838</v>
      </c>
      <c r="E16" s="30">
        <v>6959.353700000001</v>
      </c>
      <c r="F16" s="30">
        <v>4786.41602</v>
      </c>
      <c r="G16" s="30">
        <f>SUM(D16:F16)</f>
        <v>12216.0281</v>
      </c>
    </row>
    <row r="17" spans="1:7" s="3" customFormat="1" ht="15" customHeight="1">
      <c r="A17" s="6" t="s">
        <v>34</v>
      </c>
      <c r="B17" s="6" t="s">
        <v>9</v>
      </c>
      <c r="C17" s="9" t="s">
        <v>149</v>
      </c>
      <c r="D17" s="29">
        <v>0</v>
      </c>
      <c r="E17" s="29">
        <v>0</v>
      </c>
      <c r="F17" s="29">
        <v>0</v>
      </c>
      <c r="G17" s="29">
        <f aca="true" t="shared" si="1" ref="G17:G22">SUM(D17:F17)</f>
        <v>0</v>
      </c>
    </row>
    <row r="18" spans="1:7" s="4" customFormat="1" ht="15" customHeight="1">
      <c r="A18" s="6" t="s">
        <v>34</v>
      </c>
      <c r="B18" s="6" t="s">
        <v>10</v>
      </c>
      <c r="C18" s="9" t="s">
        <v>80</v>
      </c>
      <c r="D18" s="29">
        <v>395.54485999999997</v>
      </c>
      <c r="E18" s="29">
        <v>579.78372</v>
      </c>
      <c r="F18" s="29">
        <v>2107.4623300000003</v>
      </c>
      <c r="G18" s="29">
        <f t="shared" si="1"/>
        <v>3082.79091</v>
      </c>
    </row>
    <row r="19" spans="1:7" s="4" customFormat="1" ht="15" customHeight="1">
      <c r="A19" s="6" t="s">
        <v>34</v>
      </c>
      <c r="B19" s="6" t="s">
        <v>11</v>
      </c>
      <c r="C19" s="9" t="s">
        <v>81</v>
      </c>
      <c r="D19" s="29">
        <v>74.71352</v>
      </c>
      <c r="E19" s="29">
        <v>6379.56998</v>
      </c>
      <c r="F19" s="29">
        <v>2678.95369</v>
      </c>
      <c r="G19" s="29">
        <f t="shared" si="1"/>
        <v>9133.23719</v>
      </c>
    </row>
    <row r="20" spans="1:7" s="4" customFormat="1" ht="15" customHeight="1">
      <c r="A20" s="6" t="s">
        <v>34</v>
      </c>
      <c r="B20" s="6" t="s">
        <v>12</v>
      </c>
      <c r="C20" s="9" t="s">
        <v>82</v>
      </c>
      <c r="D20" s="29">
        <v>0</v>
      </c>
      <c r="E20" s="29">
        <v>0</v>
      </c>
      <c r="F20" s="29">
        <v>0</v>
      </c>
      <c r="G20" s="29">
        <f t="shared" si="1"/>
        <v>0</v>
      </c>
    </row>
    <row r="21" spans="1:7" s="4" customFormat="1" ht="15" customHeight="1">
      <c r="A21" s="6" t="s">
        <v>34</v>
      </c>
      <c r="B21" s="6" t="s">
        <v>13</v>
      </c>
      <c r="C21" s="9" t="s">
        <v>83</v>
      </c>
      <c r="D21" s="29">
        <v>0</v>
      </c>
      <c r="E21" s="29">
        <v>0</v>
      </c>
      <c r="F21" s="29">
        <v>0</v>
      </c>
      <c r="G21" s="29">
        <f t="shared" si="1"/>
        <v>0</v>
      </c>
    </row>
    <row r="22" spans="1:7" s="4" customFormat="1" ht="15" customHeight="1">
      <c r="A22" s="6" t="s">
        <v>34</v>
      </c>
      <c r="B22" s="11" t="s">
        <v>67</v>
      </c>
      <c r="C22" s="9" t="s">
        <v>142</v>
      </c>
      <c r="D22" s="29">
        <v>0</v>
      </c>
      <c r="E22" s="29">
        <v>0</v>
      </c>
      <c r="F22" s="29">
        <v>0</v>
      </c>
      <c r="G22" s="29">
        <f t="shared" si="1"/>
        <v>0</v>
      </c>
    </row>
    <row r="23" spans="1:7" ht="15" customHeight="1">
      <c r="A23" s="5" t="s">
        <v>34</v>
      </c>
      <c r="B23" s="5" t="s">
        <v>14</v>
      </c>
      <c r="C23" s="8" t="s">
        <v>84</v>
      </c>
      <c r="D23" s="30">
        <v>13157.740699999998</v>
      </c>
      <c r="E23" s="30">
        <v>13975.77861</v>
      </c>
      <c r="F23" s="30">
        <v>27366.10898</v>
      </c>
      <c r="G23" s="30">
        <f>SUM(D23:F23)</f>
        <v>54499.62828999999</v>
      </c>
    </row>
    <row r="24" spans="1:7" s="3" customFormat="1" ht="15" customHeight="1">
      <c r="A24" s="6" t="s">
        <v>34</v>
      </c>
      <c r="B24" s="6" t="s">
        <v>15</v>
      </c>
      <c r="C24" s="9" t="s">
        <v>85</v>
      </c>
      <c r="D24" s="29">
        <v>9956</v>
      </c>
      <c r="E24" s="29">
        <v>11000</v>
      </c>
      <c r="F24" s="29">
        <v>10805.7</v>
      </c>
      <c r="G24" s="29">
        <f aca="true" t="shared" si="2" ref="G24:G30">SUM(D24:F24)</f>
        <v>31761.7</v>
      </c>
    </row>
    <row r="25" spans="1:7" s="4" customFormat="1" ht="15" customHeight="1">
      <c r="A25" s="6" t="s">
        <v>34</v>
      </c>
      <c r="B25" s="6" t="s">
        <v>16</v>
      </c>
      <c r="C25" s="9" t="s">
        <v>86</v>
      </c>
      <c r="D25" s="29">
        <v>0</v>
      </c>
      <c r="E25" s="29">
        <v>0</v>
      </c>
      <c r="F25" s="29">
        <v>0</v>
      </c>
      <c r="G25" s="29">
        <f t="shared" si="2"/>
        <v>0</v>
      </c>
    </row>
    <row r="26" spans="1:7" s="4" customFormat="1" ht="15" customHeight="1">
      <c r="A26" s="6" t="s">
        <v>34</v>
      </c>
      <c r="B26" s="6" t="s">
        <v>17</v>
      </c>
      <c r="C26" s="9" t="s">
        <v>87</v>
      </c>
      <c r="D26" s="29">
        <v>0</v>
      </c>
      <c r="E26" s="29">
        <v>0</v>
      </c>
      <c r="F26" s="29">
        <v>0</v>
      </c>
      <c r="G26" s="29">
        <f t="shared" si="2"/>
        <v>0</v>
      </c>
    </row>
    <row r="27" spans="1:7" s="4" customFormat="1" ht="15" customHeight="1">
      <c r="A27" s="6" t="s">
        <v>34</v>
      </c>
      <c r="B27" s="6" t="s">
        <v>18</v>
      </c>
      <c r="C27" s="9" t="s">
        <v>88</v>
      </c>
      <c r="D27" s="29">
        <v>1841.27215</v>
      </c>
      <c r="E27" s="29">
        <v>4622.976549999999</v>
      </c>
      <c r="F27" s="29">
        <v>8260.03106</v>
      </c>
      <c r="G27" s="29">
        <f t="shared" si="2"/>
        <v>14724.279759999998</v>
      </c>
    </row>
    <row r="28" spans="1:7" s="4" customFormat="1" ht="15" customHeight="1">
      <c r="A28" s="6" t="s">
        <v>34</v>
      </c>
      <c r="B28" s="6" t="s">
        <v>19</v>
      </c>
      <c r="C28" s="9" t="s">
        <v>89</v>
      </c>
      <c r="D28" s="29">
        <v>1360.46855</v>
      </c>
      <c r="E28" s="29">
        <v>-1647.19794</v>
      </c>
      <c r="F28" s="29">
        <v>8300.37792</v>
      </c>
      <c r="G28" s="29">
        <f t="shared" si="2"/>
        <v>8013.64853</v>
      </c>
    </row>
    <row r="29" spans="1:7" s="4" customFormat="1" ht="15" customHeight="1">
      <c r="A29" s="6" t="s">
        <v>34</v>
      </c>
      <c r="B29" s="6" t="s">
        <v>20</v>
      </c>
      <c r="C29" s="34" t="s">
        <v>90</v>
      </c>
      <c r="D29" s="29">
        <v>0.85905</v>
      </c>
      <c r="E29" s="29">
        <v>-2027.1957200000002</v>
      </c>
      <c r="F29" s="29">
        <v>6872.33181</v>
      </c>
      <c r="G29" s="29">
        <f t="shared" si="2"/>
        <v>4845.995139999999</v>
      </c>
    </row>
    <row r="30" spans="1:7" s="4" customFormat="1" ht="15" customHeight="1">
      <c r="A30" s="6" t="s">
        <v>34</v>
      </c>
      <c r="B30" s="6" t="s">
        <v>21</v>
      </c>
      <c r="C30" s="34" t="s">
        <v>91</v>
      </c>
      <c r="D30" s="29">
        <v>1359.6095</v>
      </c>
      <c r="E30" s="29">
        <v>379.99778000000003</v>
      </c>
      <c r="F30" s="29">
        <v>1428.04611</v>
      </c>
      <c r="G30" s="29">
        <f t="shared" si="2"/>
        <v>3167.6533900000004</v>
      </c>
    </row>
    <row r="31" spans="1:7" s="4" customFormat="1" ht="15" customHeight="1">
      <c r="A31" s="6" t="s">
        <v>34</v>
      </c>
      <c r="B31" s="6" t="s">
        <v>42</v>
      </c>
      <c r="C31" s="26" t="s">
        <v>92</v>
      </c>
      <c r="D31" s="31">
        <v>13627.99908</v>
      </c>
      <c r="E31" s="31">
        <v>20935.132309999997</v>
      </c>
      <c r="F31" s="31">
        <v>32152.525</v>
      </c>
      <c r="G31" s="30">
        <f>SUM(D31:F31)</f>
        <v>66715.65638999999</v>
      </c>
    </row>
    <row r="32" spans="1:7" s="4" customFormat="1" ht="15" customHeight="1">
      <c r="A32" s="6" t="s">
        <v>34</v>
      </c>
      <c r="B32" s="6" t="s">
        <v>22</v>
      </c>
      <c r="C32" s="9" t="s">
        <v>93</v>
      </c>
      <c r="D32" s="29">
        <v>0</v>
      </c>
      <c r="E32" s="29">
        <v>0</v>
      </c>
      <c r="F32" s="29">
        <v>0</v>
      </c>
      <c r="G32" s="29">
        <f aca="true" t="shared" si="3" ref="G32:G40">SUM(D32:F32)</f>
        <v>0</v>
      </c>
    </row>
    <row r="33" spans="1:7" s="4" customFormat="1" ht="15" customHeight="1">
      <c r="A33" s="6" t="s">
        <v>34</v>
      </c>
      <c r="B33" s="6" t="s">
        <v>23</v>
      </c>
      <c r="C33" s="9" t="s">
        <v>94</v>
      </c>
      <c r="D33" s="29">
        <v>342250.33004000003</v>
      </c>
      <c r="E33" s="29">
        <v>327090.57194</v>
      </c>
      <c r="F33" s="29">
        <v>612453.5690499999</v>
      </c>
      <c r="G33" s="29">
        <f t="shared" si="3"/>
        <v>1281794.4710300001</v>
      </c>
    </row>
    <row r="34" spans="1:7" s="4" customFormat="1" ht="15" customHeight="1">
      <c r="A34" s="6" t="s">
        <v>34</v>
      </c>
      <c r="B34" s="6" t="s">
        <v>24</v>
      </c>
      <c r="C34" s="13" t="s">
        <v>95</v>
      </c>
      <c r="D34" s="29">
        <v>14942.68417</v>
      </c>
      <c r="E34" s="29">
        <v>251532.67088</v>
      </c>
      <c r="F34" s="29">
        <v>535790.73707</v>
      </c>
      <c r="G34" s="29">
        <f t="shared" si="3"/>
        <v>802266.09212</v>
      </c>
    </row>
    <row r="35" spans="1:7" s="4" customFormat="1" ht="15" customHeight="1">
      <c r="A35" s="6" t="s">
        <v>34</v>
      </c>
      <c r="B35" s="6" t="s">
        <v>25</v>
      </c>
      <c r="C35" s="13" t="s">
        <v>132</v>
      </c>
      <c r="D35" s="29">
        <v>0</v>
      </c>
      <c r="E35" s="29">
        <v>0</v>
      </c>
      <c r="F35" s="29">
        <v>0</v>
      </c>
      <c r="G35" s="29">
        <f t="shared" si="3"/>
        <v>0</v>
      </c>
    </row>
    <row r="36" spans="1:7" s="4" customFormat="1" ht="15" customHeight="1">
      <c r="A36" s="6" t="s">
        <v>34</v>
      </c>
      <c r="B36" s="6" t="s">
        <v>26</v>
      </c>
      <c r="C36" s="13" t="s">
        <v>96</v>
      </c>
      <c r="D36" s="29">
        <v>0</v>
      </c>
      <c r="E36" s="29">
        <v>0</v>
      </c>
      <c r="F36" s="29">
        <v>0</v>
      </c>
      <c r="G36" s="29">
        <f t="shared" si="3"/>
        <v>0</v>
      </c>
    </row>
    <row r="37" spans="1:7" s="4" customFormat="1" ht="15" customHeight="1">
      <c r="A37" s="6" t="s">
        <v>34</v>
      </c>
      <c r="B37" s="6" t="s">
        <v>27</v>
      </c>
      <c r="C37" s="13" t="s">
        <v>133</v>
      </c>
      <c r="D37" s="29">
        <v>0</v>
      </c>
      <c r="E37" s="29">
        <v>0</v>
      </c>
      <c r="F37" s="29">
        <v>0</v>
      </c>
      <c r="G37" s="29">
        <f t="shared" si="3"/>
        <v>0</v>
      </c>
    </row>
    <row r="38" spans="1:7" s="4" customFormat="1" ht="15" customHeight="1">
      <c r="A38" s="6" t="s">
        <v>34</v>
      </c>
      <c r="B38" s="6" t="s">
        <v>28</v>
      </c>
      <c r="C38" s="13" t="s">
        <v>97</v>
      </c>
      <c r="D38" s="29">
        <v>0</v>
      </c>
      <c r="E38" s="29">
        <v>0</v>
      </c>
      <c r="F38" s="29">
        <v>0</v>
      </c>
      <c r="G38" s="29">
        <f t="shared" si="3"/>
        <v>0</v>
      </c>
    </row>
    <row r="39" spans="1:7" s="4" customFormat="1" ht="15" customHeight="1">
      <c r="A39" s="6" t="s">
        <v>34</v>
      </c>
      <c r="B39" s="6" t="s">
        <v>29</v>
      </c>
      <c r="C39" s="13" t="s">
        <v>98</v>
      </c>
      <c r="D39" s="29">
        <v>327307.64587</v>
      </c>
      <c r="E39" s="29">
        <v>75557.90106</v>
      </c>
      <c r="F39" s="29">
        <v>76662.83198</v>
      </c>
      <c r="G39" s="29">
        <f t="shared" si="3"/>
        <v>479528.37891</v>
      </c>
    </row>
    <row r="40" spans="1:7" s="4" customFormat="1" ht="15" customHeight="1">
      <c r="A40" s="6" t="s">
        <v>34</v>
      </c>
      <c r="B40" s="6" t="s">
        <v>30</v>
      </c>
      <c r="C40" s="13" t="s">
        <v>99</v>
      </c>
      <c r="D40" s="29">
        <v>0</v>
      </c>
      <c r="E40" s="29">
        <v>0</v>
      </c>
      <c r="F40" s="29">
        <v>0</v>
      </c>
      <c r="G40" s="29">
        <f t="shared" si="3"/>
        <v>0</v>
      </c>
    </row>
    <row r="41" spans="1:7" s="3" customFormat="1" ht="30" customHeight="1">
      <c r="A41" s="6" t="s">
        <v>34</v>
      </c>
      <c r="B41" s="6" t="s">
        <v>31</v>
      </c>
      <c r="C41" s="26" t="s">
        <v>148</v>
      </c>
      <c r="D41" s="31">
        <v>442.28040999999996</v>
      </c>
      <c r="E41" s="31">
        <v>649.7739799999999</v>
      </c>
      <c r="F41" s="31">
        <v>34.56836</v>
      </c>
      <c r="G41" s="31">
        <f>SUM(D41:F41)</f>
        <v>1126.6227499999998</v>
      </c>
    </row>
    <row r="42" spans="1:7" s="3" customFormat="1" ht="15" customHeight="1">
      <c r="A42" s="6" t="s">
        <v>34</v>
      </c>
      <c r="B42" s="11" t="s">
        <v>55</v>
      </c>
      <c r="C42" s="6" t="s">
        <v>143</v>
      </c>
      <c r="D42" s="29">
        <v>-158.47466</v>
      </c>
      <c r="E42" s="29">
        <v>-77.34444</v>
      </c>
      <c r="F42" s="29">
        <v>-57.06896</v>
      </c>
      <c r="G42" s="29">
        <f aca="true" t="shared" si="4" ref="G42:G66">SUM(D42:F42)</f>
        <v>-292.88806</v>
      </c>
    </row>
    <row r="43" spans="1:7" s="3" customFormat="1" ht="15" customHeight="1">
      <c r="A43" s="6" t="s">
        <v>34</v>
      </c>
      <c r="B43" s="6" t="s">
        <v>47</v>
      </c>
      <c r="C43" s="9" t="s">
        <v>100</v>
      </c>
      <c r="D43" s="29">
        <v>283.80575</v>
      </c>
      <c r="E43" s="29">
        <v>572.4295400000001</v>
      </c>
      <c r="F43" s="29">
        <v>-22.5006</v>
      </c>
      <c r="G43" s="29">
        <f t="shared" si="4"/>
        <v>833.7346900000001</v>
      </c>
    </row>
    <row r="44" spans="1:7" s="3" customFormat="1" ht="15" customHeight="1">
      <c r="A44" s="6" t="s">
        <v>34</v>
      </c>
      <c r="B44" s="11" t="s">
        <v>33</v>
      </c>
      <c r="C44" s="10" t="s">
        <v>101</v>
      </c>
      <c r="D44" s="29">
        <v>3175.70754</v>
      </c>
      <c r="E44" s="29">
        <v>3348.90745</v>
      </c>
      <c r="F44" s="29">
        <v>8160.83914</v>
      </c>
      <c r="G44" s="29">
        <f t="shared" si="4"/>
        <v>14685.45413</v>
      </c>
    </row>
    <row r="45" spans="1:7" s="3" customFormat="1" ht="15" customHeight="1">
      <c r="A45" s="6" t="s">
        <v>34</v>
      </c>
      <c r="B45" s="11" t="s">
        <v>57</v>
      </c>
      <c r="C45" s="6" t="s">
        <v>102</v>
      </c>
      <c r="D45" s="29">
        <v>-62.2364</v>
      </c>
      <c r="E45" s="29">
        <v>-181.19517000000002</v>
      </c>
      <c r="F45" s="29">
        <v>-104.57366999999999</v>
      </c>
      <c r="G45" s="29">
        <f t="shared" si="4"/>
        <v>-348.00524</v>
      </c>
    </row>
    <row r="46" spans="1:7" s="3" customFormat="1" ht="15" customHeight="1">
      <c r="A46" s="6" t="s">
        <v>34</v>
      </c>
      <c r="B46" s="6" t="s">
        <v>48</v>
      </c>
      <c r="C46" s="9" t="s">
        <v>103</v>
      </c>
      <c r="D46" s="29">
        <v>3397.27689</v>
      </c>
      <c r="E46" s="29">
        <v>3740.14182</v>
      </c>
      <c r="F46" s="29">
        <v>8033.76487</v>
      </c>
      <c r="G46" s="29">
        <f t="shared" si="4"/>
        <v>15171.18358</v>
      </c>
    </row>
    <row r="47" spans="1:7" s="3" customFormat="1" ht="15" customHeight="1">
      <c r="A47" s="6" t="s">
        <v>34</v>
      </c>
      <c r="B47" s="6" t="s">
        <v>32</v>
      </c>
      <c r="C47" s="10" t="s">
        <v>144</v>
      </c>
      <c r="D47" s="29">
        <v>194.14485000000002</v>
      </c>
      <c r="E47" s="29">
        <v>6703.6266399999995</v>
      </c>
      <c r="F47" s="29">
        <v>1727.73007</v>
      </c>
      <c r="G47" s="29">
        <f t="shared" si="4"/>
        <v>8625.501559999999</v>
      </c>
    </row>
    <row r="48" spans="1:7" s="3" customFormat="1" ht="15" customHeight="1">
      <c r="A48" s="6" t="s">
        <v>34</v>
      </c>
      <c r="B48" s="11" t="s">
        <v>58</v>
      </c>
      <c r="C48" s="6" t="s">
        <v>145</v>
      </c>
      <c r="D48" s="29">
        <v>-133.69188</v>
      </c>
      <c r="E48" s="29">
        <v>-6157.27865</v>
      </c>
      <c r="F48" s="29">
        <v>-918.4498000000001</v>
      </c>
      <c r="G48" s="29">
        <f t="shared" si="4"/>
        <v>-7209.420330000001</v>
      </c>
    </row>
    <row r="49" spans="1:7" s="3" customFormat="1" ht="15" customHeight="1">
      <c r="A49" s="6" t="s">
        <v>34</v>
      </c>
      <c r="B49" s="6" t="s">
        <v>49</v>
      </c>
      <c r="C49" s="9" t="s">
        <v>104</v>
      </c>
      <c r="D49" s="29">
        <v>3457.72986</v>
      </c>
      <c r="E49" s="29">
        <v>4286.48981</v>
      </c>
      <c r="F49" s="29">
        <v>8843.04514</v>
      </c>
      <c r="G49" s="29">
        <f t="shared" si="4"/>
        <v>16587.26481</v>
      </c>
    </row>
    <row r="50" spans="1:7" s="3" customFormat="1" ht="15" customHeight="1">
      <c r="A50" s="6" t="s">
        <v>34</v>
      </c>
      <c r="B50" s="11" t="s">
        <v>59</v>
      </c>
      <c r="C50" s="10" t="s">
        <v>105</v>
      </c>
      <c r="D50" s="29">
        <v>-2067.68042</v>
      </c>
      <c r="E50" s="29">
        <v>-3889.36021</v>
      </c>
      <c r="F50" s="29">
        <v>-7424.9235</v>
      </c>
      <c r="G50" s="29">
        <f t="shared" si="4"/>
        <v>-13381.96413</v>
      </c>
    </row>
    <row r="51" spans="1:7" s="3" customFormat="1" ht="15" customHeight="1">
      <c r="A51" s="6" t="s">
        <v>34</v>
      </c>
      <c r="B51" s="6" t="s">
        <v>50</v>
      </c>
      <c r="C51" s="9" t="s">
        <v>106</v>
      </c>
      <c r="D51" s="29">
        <v>1390.04944</v>
      </c>
      <c r="E51" s="29">
        <v>397.1296</v>
      </c>
      <c r="F51" s="29">
        <v>1418.1216399999998</v>
      </c>
      <c r="G51" s="29">
        <f t="shared" si="4"/>
        <v>3205.30068</v>
      </c>
    </row>
    <row r="52" spans="1:7" s="3" customFormat="1" ht="15" customHeight="1">
      <c r="A52" s="6" t="s">
        <v>34</v>
      </c>
      <c r="B52" s="11" t="s">
        <v>43</v>
      </c>
      <c r="C52" s="12" t="s">
        <v>107</v>
      </c>
      <c r="D52" s="29">
        <v>0.00705</v>
      </c>
      <c r="E52" s="29">
        <v>22.97295</v>
      </c>
      <c r="F52" s="29">
        <v>0</v>
      </c>
      <c r="G52" s="29">
        <f t="shared" si="4"/>
        <v>22.98</v>
      </c>
    </row>
    <row r="53" spans="1:7" s="3" customFormat="1" ht="15" customHeight="1">
      <c r="A53" s="6" t="s">
        <v>34</v>
      </c>
      <c r="B53" s="6" t="s">
        <v>63</v>
      </c>
      <c r="C53" s="13" t="s">
        <v>108</v>
      </c>
      <c r="D53" s="29">
        <v>0.00705</v>
      </c>
      <c r="E53" s="29">
        <v>22.97295</v>
      </c>
      <c r="F53" s="29">
        <v>0</v>
      </c>
      <c r="G53" s="29">
        <f t="shared" si="4"/>
        <v>22.98</v>
      </c>
    </row>
    <row r="54" spans="1:7" s="3" customFormat="1" ht="15" customHeight="1">
      <c r="A54" s="6" t="s">
        <v>34</v>
      </c>
      <c r="B54" s="6" t="s">
        <v>64</v>
      </c>
      <c r="C54" s="10" t="s">
        <v>109</v>
      </c>
      <c r="D54" s="29">
        <v>0</v>
      </c>
      <c r="E54" s="29">
        <v>0</v>
      </c>
      <c r="F54" s="29">
        <v>0</v>
      </c>
      <c r="G54" s="29">
        <f t="shared" si="4"/>
        <v>0</v>
      </c>
    </row>
    <row r="55" spans="1:7" s="3" customFormat="1" ht="15" customHeight="1">
      <c r="A55" s="6" t="s">
        <v>34</v>
      </c>
      <c r="B55" s="11" t="s">
        <v>60</v>
      </c>
      <c r="C55" s="9" t="s">
        <v>110</v>
      </c>
      <c r="D55" s="29">
        <v>-33.256550000000004</v>
      </c>
      <c r="E55" s="29">
        <v>-6.67722</v>
      </c>
      <c r="F55" s="29">
        <v>0</v>
      </c>
      <c r="G55" s="29">
        <f t="shared" si="4"/>
        <v>-39.93377</v>
      </c>
    </row>
    <row r="56" spans="1:7" s="3" customFormat="1" ht="15" customHeight="1">
      <c r="A56" s="6" t="s">
        <v>34</v>
      </c>
      <c r="B56" s="6" t="s">
        <v>65</v>
      </c>
      <c r="C56" s="13" t="s">
        <v>111</v>
      </c>
      <c r="D56" s="29">
        <v>33.256550000000004</v>
      </c>
      <c r="E56" s="29">
        <v>6.67722</v>
      </c>
      <c r="F56" s="29">
        <v>0</v>
      </c>
      <c r="G56" s="29">
        <f t="shared" si="4"/>
        <v>39.93377</v>
      </c>
    </row>
    <row r="57" spans="1:7" s="3" customFormat="1" ht="15" customHeight="1">
      <c r="A57" s="6" t="s">
        <v>34</v>
      </c>
      <c r="B57" s="6" t="s">
        <v>66</v>
      </c>
      <c r="C57" s="10" t="s">
        <v>112</v>
      </c>
      <c r="D57" s="29">
        <v>0</v>
      </c>
      <c r="E57" s="29">
        <v>0</v>
      </c>
      <c r="F57" s="29">
        <v>0</v>
      </c>
      <c r="G57" s="29">
        <f t="shared" si="4"/>
        <v>0</v>
      </c>
    </row>
    <row r="58" spans="1:7" s="3" customFormat="1" ht="15" customHeight="1">
      <c r="A58" s="6" t="s">
        <v>34</v>
      </c>
      <c r="B58" s="14" t="s">
        <v>51</v>
      </c>
      <c r="C58" s="9" t="s">
        <v>113</v>
      </c>
      <c r="D58" s="29">
        <v>1356.7999399999999</v>
      </c>
      <c r="E58" s="29">
        <v>413.42533000000003</v>
      </c>
      <c r="F58" s="29">
        <v>1418.1216399999998</v>
      </c>
      <c r="G58" s="29">
        <f t="shared" si="4"/>
        <v>3188.3469099999998</v>
      </c>
    </row>
    <row r="59" spans="1:7" s="3" customFormat="1" ht="15" customHeight="1">
      <c r="A59" s="6" t="s">
        <v>34</v>
      </c>
      <c r="B59" s="11" t="s">
        <v>45</v>
      </c>
      <c r="C59" s="10" t="s">
        <v>114</v>
      </c>
      <c r="D59" s="29">
        <v>0</v>
      </c>
      <c r="E59" s="29">
        <v>0</v>
      </c>
      <c r="F59" s="29">
        <v>0</v>
      </c>
      <c r="G59" s="29">
        <f t="shared" si="4"/>
        <v>0</v>
      </c>
    </row>
    <row r="60" spans="1:7" s="3" customFormat="1" ht="15" customHeight="1">
      <c r="A60" s="6" t="s">
        <v>34</v>
      </c>
      <c r="B60" s="14" t="s">
        <v>52</v>
      </c>
      <c r="C60" s="9" t="s">
        <v>115</v>
      </c>
      <c r="D60" s="29">
        <v>1356.7999399999999</v>
      </c>
      <c r="E60" s="29">
        <v>413.42533000000003</v>
      </c>
      <c r="F60" s="29">
        <v>1418.1216399999998</v>
      </c>
      <c r="G60" s="29">
        <f t="shared" si="4"/>
        <v>3188.3469099999998</v>
      </c>
    </row>
    <row r="61" spans="1:7" s="3" customFormat="1" ht="15" customHeight="1">
      <c r="A61" s="6" t="s">
        <v>34</v>
      </c>
      <c r="B61" s="11" t="s">
        <v>44</v>
      </c>
      <c r="C61" s="10" t="s">
        <v>116</v>
      </c>
      <c r="D61" s="29">
        <v>3.24625</v>
      </c>
      <c r="E61" s="29">
        <v>3.42221</v>
      </c>
      <c r="F61" s="29">
        <v>156.65701</v>
      </c>
      <c r="G61" s="29">
        <f t="shared" si="4"/>
        <v>163.32547000000002</v>
      </c>
    </row>
    <row r="62" spans="1:7" s="3" customFormat="1" ht="15" customHeight="1">
      <c r="A62" s="6" t="s">
        <v>34</v>
      </c>
      <c r="B62" s="11" t="s">
        <v>61</v>
      </c>
      <c r="C62" s="6" t="s">
        <v>117</v>
      </c>
      <c r="D62" s="29">
        <v>-0.43669</v>
      </c>
      <c r="E62" s="29">
        <v>-36.84976</v>
      </c>
      <c r="F62" s="29">
        <v>0</v>
      </c>
      <c r="G62" s="29">
        <f t="shared" si="4"/>
        <v>-37.28645</v>
      </c>
    </row>
    <row r="63" spans="1:7" s="3" customFormat="1" ht="15" customHeight="1">
      <c r="A63" s="6" t="s">
        <v>34</v>
      </c>
      <c r="B63" s="6" t="s">
        <v>53</v>
      </c>
      <c r="C63" s="9" t="s">
        <v>118</v>
      </c>
      <c r="D63" s="29">
        <v>1359.6095</v>
      </c>
      <c r="E63" s="29">
        <v>379.99778000000003</v>
      </c>
      <c r="F63" s="29">
        <v>1574.77865</v>
      </c>
      <c r="G63" s="29">
        <f t="shared" si="4"/>
        <v>3314.3859300000004</v>
      </c>
    </row>
    <row r="64" spans="1:7" s="3" customFormat="1" ht="15" customHeight="1">
      <c r="A64" s="6" t="s">
        <v>34</v>
      </c>
      <c r="B64" s="6" t="s">
        <v>62</v>
      </c>
      <c r="C64" s="10" t="s">
        <v>119</v>
      </c>
      <c r="D64" s="29">
        <v>0</v>
      </c>
      <c r="E64" s="29">
        <v>0</v>
      </c>
      <c r="F64" s="29">
        <v>0</v>
      </c>
      <c r="G64" s="29">
        <f t="shared" si="4"/>
        <v>0</v>
      </c>
    </row>
    <row r="65" spans="1:7" s="3" customFormat="1" ht="15" customHeight="1">
      <c r="A65" s="6" t="s">
        <v>34</v>
      </c>
      <c r="B65" s="6" t="s">
        <v>46</v>
      </c>
      <c r="C65" s="9" t="s">
        <v>120</v>
      </c>
      <c r="D65" s="29">
        <v>1359.6095</v>
      </c>
      <c r="E65" s="29">
        <v>379.99778000000003</v>
      </c>
      <c r="F65" s="29">
        <v>1574.77865</v>
      </c>
      <c r="G65" s="29">
        <f t="shared" si="4"/>
        <v>3314.3859300000004</v>
      </c>
    </row>
    <row r="66" spans="1:7" s="3" customFormat="1" ht="15" customHeight="1">
      <c r="A66" s="6" t="s">
        <v>34</v>
      </c>
      <c r="B66" s="11" t="s">
        <v>56</v>
      </c>
      <c r="C66" s="10" t="s">
        <v>121</v>
      </c>
      <c r="D66" s="29">
        <v>0</v>
      </c>
      <c r="E66" s="29">
        <v>0</v>
      </c>
      <c r="F66" s="29">
        <v>-146.73254</v>
      </c>
      <c r="G66" s="29">
        <f t="shared" si="4"/>
        <v>-146.73254</v>
      </c>
    </row>
    <row r="67" spans="1:7" s="3" customFormat="1" ht="15" customHeight="1">
      <c r="A67" s="7" t="s">
        <v>34</v>
      </c>
      <c r="B67" s="7" t="s">
        <v>54</v>
      </c>
      <c r="C67" s="15" t="s">
        <v>122</v>
      </c>
      <c r="D67" s="32">
        <v>1359.6095</v>
      </c>
      <c r="E67" s="32">
        <v>379.99778000000003</v>
      </c>
      <c r="F67" s="32">
        <v>1428.04611</v>
      </c>
      <c r="G67" s="32">
        <f>SUM(D67:F67)</f>
        <v>3167.6533900000004</v>
      </c>
    </row>
    <row r="68" spans="1:7" ht="3.75" customHeight="1" thickBot="1">
      <c r="A68" s="6"/>
      <c r="B68" s="6"/>
      <c r="C68" s="27"/>
      <c r="D68" s="27"/>
      <c r="E68" s="27"/>
      <c r="F68" s="27"/>
      <c r="G68" s="27"/>
    </row>
    <row r="69" spans="1:7" ht="15" customHeight="1" thickTop="1">
      <c r="A69" s="6"/>
      <c r="B69" s="6"/>
      <c r="C69" s="17"/>
      <c r="D69" s="17"/>
      <c r="E69" s="17"/>
      <c r="F69" s="17"/>
      <c r="G69" s="17"/>
    </row>
    <row r="70" spans="1:7" ht="15" customHeight="1">
      <c r="A70" s="6"/>
      <c r="B70" s="6"/>
      <c r="C70" s="17"/>
      <c r="D70" s="18"/>
      <c r="E70" s="18"/>
      <c r="F70" s="18"/>
      <c r="G70" s="18"/>
    </row>
    <row r="71" spans="1:7" ht="15" customHeight="1">
      <c r="A71" s="6"/>
      <c r="B71" s="6"/>
      <c r="C71" s="36"/>
      <c r="D71" s="36"/>
      <c r="E71" s="36"/>
      <c r="F71" s="36"/>
      <c r="G71" s="36"/>
    </row>
    <row r="72" spans="1:7" ht="45" customHeight="1">
      <c r="A72" s="6"/>
      <c r="B72" s="6"/>
      <c r="C72" s="37" t="s">
        <v>146</v>
      </c>
      <c r="D72" s="38"/>
      <c r="E72" s="38"/>
      <c r="F72" s="38"/>
      <c r="G72" s="38"/>
    </row>
    <row r="73" spans="1:7" ht="25.5">
      <c r="A73" s="6"/>
      <c r="B73" s="6"/>
      <c r="C73" s="15"/>
      <c r="D73" s="16" t="s">
        <v>69</v>
      </c>
      <c r="E73" s="16" t="s">
        <v>70</v>
      </c>
      <c r="F73" s="16" t="s">
        <v>138</v>
      </c>
      <c r="G73" s="25" t="s">
        <v>141</v>
      </c>
    </row>
    <row r="74" spans="1:7" ht="15" customHeight="1">
      <c r="A74" s="6"/>
      <c r="B74" s="6"/>
      <c r="C74" s="19" t="s">
        <v>134</v>
      </c>
      <c r="D74" s="33">
        <f>+D76+D77</f>
        <v>14942.68414</v>
      </c>
      <c r="E74" s="33">
        <f>+E76+E77</f>
        <v>251532.67091</v>
      </c>
      <c r="F74" s="33">
        <f>+F76+F77</f>
        <v>535790.73707</v>
      </c>
      <c r="G74" s="29">
        <f>SUM(D74:F74)</f>
        <v>802266.09212</v>
      </c>
    </row>
    <row r="75" spans="1:7" ht="15" customHeight="1">
      <c r="A75" s="6"/>
      <c r="B75" s="6"/>
      <c r="C75" s="19"/>
      <c r="D75" s="33"/>
      <c r="E75" s="33"/>
      <c r="F75" s="33"/>
      <c r="G75" s="33"/>
    </row>
    <row r="76" spans="1:7" ht="15" customHeight="1">
      <c r="A76" s="6" t="s">
        <v>34</v>
      </c>
      <c r="B76" s="6" t="s">
        <v>35</v>
      </c>
      <c r="C76" s="6" t="s">
        <v>123</v>
      </c>
      <c r="D76" s="33">
        <v>9485.74643</v>
      </c>
      <c r="E76" s="33">
        <v>12137.827369999999</v>
      </c>
      <c r="F76" s="33">
        <v>147306.15479</v>
      </c>
      <c r="G76" s="29">
        <f>SUM(D76:F76)</f>
        <v>168929.72859</v>
      </c>
    </row>
    <row r="77" spans="1:7" ht="15" customHeight="1">
      <c r="A77" s="6" t="s">
        <v>34</v>
      </c>
      <c r="B77" s="6" t="s">
        <v>36</v>
      </c>
      <c r="C77" s="6" t="s">
        <v>124</v>
      </c>
      <c r="D77" s="33">
        <v>5456.93771</v>
      </c>
      <c r="E77" s="33">
        <v>239394.84354</v>
      </c>
      <c r="F77" s="33">
        <v>388484.58228</v>
      </c>
      <c r="G77" s="29">
        <f>SUM(D77:F77)</f>
        <v>633336.36353</v>
      </c>
    </row>
    <row r="78" spans="1:7" ht="15" customHeight="1">
      <c r="A78" s="6"/>
      <c r="B78" s="6"/>
      <c r="C78" s="6"/>
      <c r="D78" s="33"/>
      <c r="E78" s="33"/>
      <c r="F78" s="33"/>
      <c r="G78" s="33"/>
    </row>
    <row r="79" spans="1:7" ht="15" customHeight="1">
      <c r="A79" s="6"/>
      <c r="B79" s="6"/>
      <c r="C79" s="9" t="s">
        <v>125</v>
      </c>
      <c r="D79" s="33">
        <f>SUM(D81:D85)</f>
        <v>14942.684140000001</v>
      </c>
      <c r="E79" s="33">
        <f>SUM(E81:E85)</f>
        <v>251532.67091</v>
      </c>
      <c r="F79" s="33">
        <f>SUM(F81:F85)</f>
        <v>535790.73707</v>
      </c>
      <c r="G79" s="29">
        <f>SUM(D79:F79)</f>
        <v>802266.09212</v>
      </c>
    </row>
    <row r="80" spans="1:7" ht="15" customHeight="1">
      <c r="A80" s="6"/>
      <c r="B80" s="6"/>
      <c r="C80" s="6"/>
      <c r="D80" s="33"/>
      <c r="E80" s="33"/>
      <c r="F80" s="33"/>
      <c r="G80" s="33"/>
    </row>
    <row r="81" spans="1:7" ht="15" customHeight="1">
      <c r="A81" s="6" t="s">
        <v>34</v>
      </c>
      <c r="B81" s="6" t="s">
        <v>37</v>
      </c>
      <c r="C81" s="6" t="s">
        <v>126</v>
      </c>
      <c r="D81" s="33">
        <v>1918.89779</v>
      </c>
      <c r="E81" s="33">
        <v>2458.624</v>
      </c>
      <c r="F81" s="33">
        <v>172495.3333</v>
      </c>
      <c r="G81" s="29">
        <f>SUM(D81:F81)</f>
        <v>176872.85509</v>
      </c>
    </row>
    <row r="82" spans="1:7" ht="15" customHeight="1">
      <c r="A82" s="6" t="s">
        <v>34</v>
      </c>
      <c r="B82" s="6" t="s">
        <v>41</v>
      </c>
      <c r="C82" s="6" t="s">
        <v>127</v>
      </c>
      <c r="D82" s="33">
        <v>13023.78635</v>
      </c>
      <c r="E82" s="33">
        <v>238021.94069</v>
      </c>
      <c r="F82" s="33">
        <v>363295.40377</v>
      </c>
      <c r="G82" s="29">
        <f>SUM(D82:F82)</f>
        <v>614341.13081</v>
      </c>
    </row>
    <row r="83" spans="1:7" ht="15" customHeight="1">
      <c r="A83" s="6" t="s">
        <v>34</v>
      </c>
      <c r="B83" s="6" t="s">
        <v>40</v>
      </c>
      <c r="C83" s="6" t="s">
        <v>128</v>
      </c>
      <c r="D83" s="33">
        <v>0</v>
      </c>
      <c r="E83" s="33">
        <v>0</v>
      </c>
      <c r="F83" s="33">
        <v>0</v>
      </c>
      <c r="G83" s="29">
        <f>SUM(D83:F83)</f>
        <v>0</v>
      </c>
    </row>
    <row r="84" spans="1:7" ht="15" customHeight="1">
      <c r="A84" s="6" t="s">
        <v>34</v>
      </c>
      <c r="B84" s="6" t="s">
        <v>39</v>
      </c>
      <c r="C84" s="6" t="s">
        <v>129</v>
      </c>
      <c r="D84" s="33">
        <v>0</v>
      </c>
      <c r="E84" s="33">
        <v>11052.106220000001</v>
      </c>
      <c r="F84" s="33">
        <v>0</v>
      </c>
      <c r="G84" s="29">
        <f>SUM(D84:F84)</f>
        <v>11052.106220000001</v>
      </c>
    </row>
    <row r="85" spans="1:7" ht="15" customHeight="1">
      <c r="A85" s="6" t="s">
        <v>34</v>
      </c>
      <c r="B85" s="6" t="s">
        <v>38</v>
      </c>
      <c r="C85" s="6" t="s">
        <v>130</v>
      </c>
      <c r="D85" s="33">
        <v>0</v>
      </c>
      <c r="E85" s="33">
        <v>0</v>
      </c>
      <c r="F85" s="33">
        <v>0</v>
      </c>
      <c r="G85" s="29">
        <f>SUM(D85:F85)</f>
        <v>0</v>
      </c>
    </row>
    <row r="86" spans="1:7" ht="15" customHeight="1">
      <c r="A86" s="6"/>
      <c r="B86" s="6"/>
      <c r="C86" s="20"/>
      <c r="D86" s="33"/>
      <c r="E86" s="33"/>
      <c r="F86" s="33"/>
      <c r="G86" s="33"/>
    </row>
    <row r="87" spans="1:7" ht="15" customHeight="1">
      <c r="A87" s="6"/>
      <c r="B87" s="6"/>
      <c r="C87" s="21" t="s">
        <v>131</v>
      </c>
      <c r="D87" s="33">
        <f>+D74</f>
        <v>14942.68414</v>
      </c>
      <c r="E87" s="33">
        <f>+E74</f>
        <v>251532.67091</v>
      </c>
      <c r="F87" s="33">
        <f>+F74</f>
        <v>535790.73707</v>
      </c>
      <c r="G87" s="29">
        <f>SUM(D87:F87)</f>
        <v>802266.09212</v>
      </c>
    </row>
    <row r="88" spans="1:7" ht="15" customHeight="1" thickBot="1">
      <c r="A88" s="6"/>
      <c r="B88" s="6"/>
      <c r="C88" s="22"/>
      <c r="D88" s="23"/>
      <c r="E88" s="23"/>
      <c r="F88" s="23"/>
      <c r="G88" s="23"/>
    </row>
    <row r="89" spans="1:7" ht="15" customHeight="1">
      <c r="A89" s="6"/>
      <c r="B89" s="6"/>
      <c r="C89" s="35" t="s">
        <v>147</v>
      </c>
      <c r="D89" s="35"/>
      <c r="E89" s="35"/>
      <c r="F89" s="35"/>
      <c r="G89" s="35"/>
    </row>
    <row r="90" spans="1:7" ht="15" customHeight="1">
      <c r="A90" s="6"/>
      <c r="B90" s="6"/>
      <c r="C90" s="6"/>
      <c r="D90" s="18"/>
      <c r="E90" s="18"/>
      <c r="F90" s="18"/>
      <c r="G90" s="18"/>
    </row>
    <row r="91" spans="1:7" ht="12.75">
      <c r="A91" s="6"/>
      <c r="B91" s="6"/>
      <c r="C91" s="20"/>
      <c r="D91" s="18"/>
      <c r="E91" s="18"/>
      <c r="F91" s="18"/>
      <c r="G91" s="18"/>
    </row>
  </sheetData>
  <sheetProtection/>
  <mergeCells count="7">
    <mergeCell ref="C89:G89"/>
    <mergeCell ref="C71:G71"/>
    <mergeCell ref="C72:G72"/>
    <mergeCell ref="C1:G1"/>
    <mergeCell ref="C2:G2"/>
    <mergeCell ref="C3:G3"/>
    <mergeCell ref="C4:G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2022-01-26T13:57:54Z</dcterms:modified>
  <cp:category/>
  <cp:version/>
  <cp:contentType/>
  <cp:contentStatus/>
</cp:coreProperties>
</file>