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05" yWindow="65521" windowWidth="14775" windowHeight="9510" tabRatio="602" activeTab="0"/>
  </bookViews>
  <sheets>
    <sheet name="9301" sheetId="1" r:id="rId1"/>
  </sheets>
  <definedNames>
    <definedName name="_xlnm.Print_Area" localSheetId="0">'9301'!$C$1:$F$62</definedName>
  </definedNames>
  <calcPr fullCalcOnLoad="1"/>
</workbook>
</file>

<file path=xl/sharedStrings.xml><?xml version="1.0" encoding="utf-8"?>
<sst xmlns="http://schemas.openxmlformats.org/spreadsheetml/2006/main" count="171" uniqueCount="118">
  <si>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</si>
  <si>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</si>
  <si>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</si>
  <si>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</si>
  <si>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</si>
  <si>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</si>
  <si>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</si>
  <si>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</si>
  <si>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</si>
  <si>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</si>
  <si>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</si>
  <si>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</si>
  <si>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</si>
  <si>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</si>
  <si>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</si>
  <si>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</si>
  <si>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</si>
  <si>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</si>
  <si>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</si>
  <si>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</si>
  <si>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</si>
  <si>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</si>
  <si>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</si>
  <si>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</si>
  <si>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</si>
  <si>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</si>
  <si>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</si>
  <si>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</si>
  <si>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</si>
  <si>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</si>
  <si>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</si>
  <si>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</si>
  <si>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</si>
  <si>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</si>
  <si>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</si>
  <si>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</si>
  <si>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</si>
  <si>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</si>
  <si>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</si>
  <si>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</si>
  <si>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</si>
  <si>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</si>
  <si>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</si>
  <si>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</si>
  <si>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</si>
  <si>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</si>
  <si>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</si>
  <si>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</si>
  <si>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</si>
  <si>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</si>
  <si>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</si>
  <si>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</si>
  <si>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</si>
  <si>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</si>
  <si>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</si>
  <si>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</si>
  <si>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</si>
  <si>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</si>
  <si>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</si>
  <si>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</si>
  <si>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</si>
  <si>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</si>
  <si>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</si>
  <si>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OTRAS CUENTAS POR PAGAR</t>
  </si>
  <si>
    <t>PREVISIONES</t>
  </si>
  <si>
    <t>VALORES EN CIRCULACIÓN</t>
  </si>
  <si>
    <t>OBLIGACIONES SUBORDINADAS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</si>
  <si>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</si>
  <si>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</si>
  <si>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</si>
  <si>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</si>
  <si>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</si>
  <si>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</si>
  <si>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</si>
  <si>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</si>
  <si>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</si>
  <si>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</si>
  <si>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</si>
  <si>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</si>
  <si>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</si>
  <si>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</si>
  <si>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</si>
  <si>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</si>
  <si>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</si>
  <si>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</si>
  <si>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</si>
  <si>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</si>
  <si>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</si>
  <si>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</si>
  <si>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</si>
  <si>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</si>
  <si>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</si>
  <si>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</si>
  <si>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</si>
  <si>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</si>
  <si>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</si>
  <si>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</si>
  <si>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</si>
  <si>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</si>
  <si>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</si>
  <si>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</si>
  <si>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</si>
  <si>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</si>
  <si>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</si>
  <si>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</si>
  <si>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BURÓS DE INFORMACIÓN</t>
  </si>
  <si>
    <t>FIDEICOMISOS CONSTITUIDOS</t>
  </si>
  <si>
    <t xml:space="preserve">190.00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</si>
  <si>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miles de bolivianos)</t>
  </si>
  <si>
    <t>AL 30 DE SEPTIEMBRE DE 2020</t>
  </si>
  <si>
    <t>ESTADOS FINANCIEROS POR ENTIDAD</t>
  </si>
  <si>
    <t>(+) INGRESOS FINANCIEROS</t>
  </si>
  <si>
    <t>(-) Gastos financieros</t>
  </si>
  <si>
    <t>(+) Recuperaciones de activos financieros</t>
  </si>
  <si>
    <t>(-) Cargos por incobrabilidad y desvalorización de activos financieros</t>
  </si>
  <si>
    <t>OBLIGACIONES CON EMPRESAS PÚBLICAS</t>
  </si>
  <si>
    <t>OBLIGACIONES CON BANCOS Y ENTIDADES DE FINANCIAMIENTO</t>
  </si>
  <si>
    <t>AL 28 DE FEBRERO DE 2022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</si>
</sst>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3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57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FFFFF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2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left" vertical="center"/>
    </xf>
    <xf numFmtId="0" fontId="0" fillId="34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37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5" borderId="0" xfId="0" applyFont="1" applyFill="1" applyAlignment="1" quotePrefix="1">
      <alignment horizontal="left" vertical="center"/>
    </xf>
    <xf numFmtId="37" fontId="0" fillId="0" borderId="11" xfId="0" applyNumberFormat="1" applyFont="1" applyBorder="1" applyAlignment="1">
      <alignment vertical="center"/>
    </xf>
    <xf numFmtId="37" fontId="0" fillId="33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Alignment="1">
      <alignment horizontal="right" vertical="center"/>
    </xf>
    <xf numFmtId="37" fontId="0" fillId="33" borderId="0" xfId="0" applyNumberFormat="1" applyFont="1" applyFill="1" applyAlignment="1">
      <alignment horizontal="right" vertical="center"/>
    </xf>
    <xf numFmtId="37" fontId="0" fillId="35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37" fontId="0" fillId="0" borderId="0" xfId="0" applyNumberFormat="1" applyAlignment="1">
      <alignment vertical="center"/>
    </xf>
    <xf numFmtId="37" fontId="0" fillId="0" borderId="0" xfId="0" applyNumberFormat="1" applyAlignment="1">
      <alignment vertical="top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SFI Y BOLETIN">
      <a:dk1>
        <a:srgbClr val="2D536F"/>
      </a:dk1>
      <a:lt1>
        <a:sysClr val="window" lastClr="FFFFFF"/>
      </a:lt1>
      <a:dk2>
        <a:srgbClr val="8A8C88"/>
      </a:dk2>
      <a:lt2>
        <a:srgbClr val="CDCEC2"/>
      </a:lt2>
      <a:accent1>
        <a:srgbClr val="ED7D31"/>
      </a:accent1>
      <a:accent2>
        <a:srgbClr val="70AD47"/>
      </a:accent2>
      <a:accent3>
        <a:srgbClr val="954F72"/>
      </a:accent3>
      <a:accent4>
        <a:srgbClr val="FFC000"/>
      </a:accent4>
      <a:accent5>
        <a:srgbClr val="4B87B4"/>
      </a:accent5>
      <a:accent6>
        <a:srgbClr val="8CC8CD"/>
      </a:accent6>
      <a:hlink>
        <a:srgbClr val="00B0F0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62"/>
  <sheetViews>
    <sheetView tabSelected="1" zoomScalePageLayoutView="0" workbookViewId="0" topLeftCell="C1">
      <selection activeCell="C1" sqref="C1:F1"/>
    </sheetView>
  </sheetViews>
  <sheetFormatPr defaultColWidth="9.140625" defaultRowHeight="12.75"/>
  <cols>
    <col min="1" max="1" width="51.421875" style="0" hidden="1" customWidth="1"/>
    <col min="2" max="2" width="64.8515625" style="0" hidden="1" customWidth="1"/>
    <col min="3" max="3" width="89.8515625" style="2" bestFit="1" customWidth="1"/>
    <col min="4" max="6" width="12.7109375" style="0" customWidth="1"/>
  </cols>
  <sheetData>
    <row r="1" spans="1:6" s="1" customFormat="1" ht="30" customHeight="1">
      <c r="A1" s="6"/>
      <c r="B1" s="6"/>
      <c r="C1" s="26" t="s">
        <v>105</v>
      </c>
      <c r="D1" s="26"/>
      <c r="E1" s="26"/>
      <c r="F1" s="26"/>
    </row>
    <row r="2" spans="1:6" s="1" customFormat="1" ht="15" customHeight="1">
      <c r="A2" s="6"/>
      <c r="B2" s="6"/>
      <c r="C2" s="27" t="s">
        <v>110</v>
      </c>
      <c r="D2" s="27"/>
      <c r="E2" s="27"/>
      <c r="F2" s="27"/>
    </row>
    <row r="3" spans="1:6" s="1" customFormat="1" ht="15" customHeight="1">
      <c r="A3" s="6"/>
      <c r="B3" s="6"/>
      <c r="C3" s="27" t="s">
        <v>117</v>
      </c>
      <c r="D3" s="27"/>
      <c r="E3" s="27"/>
      <c r="F3" s="27"/>
    </row>
    <row r="4" spans="1:6" s="1" customFormat="1" ht="30" customHeight="1">
      <c r="A4" s="6" t="s">
        <v>109</v>
      </c>
      <c r="B4" s="6"/>
      <c r="C4" s="28" t="s">
        <v>108</v>
      </c>
      <c r="D4" s="28"/>
      <c r="E4" s="28"/>
      <c r="F4" s="28"/>
    </row>
    <row r="5" spans="1:6" ht="3.75" customHeight="1">
      <c r="A5" s="6" t="s">
        <v>103</v>
      </c>
      <c r="B5" s="6"/>
      <c r="C5" s="6"/>
      <c r="D5" s="6"/>
      <c r="E5" s="6"/>
      <c r="F5" s="6"/>
    </row>
    <row r="6" spans="1:6" ht="30" customHeight="1" thickBot="1">
      <c r="A6" s="5"/>
      <c r="B6" s="5"/>
      <c r="C6" s="5"/>
      <c r="D6" s="13" t="s">
        <v>101</v>
      </c>
      <c r="E6" s="13" t="s">
        <v>102</v>
      </c>
      <c r="F6" s="13" t="s">
        <v>53</v>
      </c>
    </row>
    <row r="7" spans="1:7" s="3" customFormat="1" ht="15" customHeight="1">
      <c r="A7" s="5" t="s">
        <v>26</v>
      </c>
      <c r="B7" s="5" t="s">
        <v>0</v>
      </c>
      <c r="C7" s="16" t="s">
        <v>54</v>
      </c>
      <c r="D7" s="19">
        <v>6932.41432</v>
      </c>
      <c r="E7" s="19">
        <v>19595.99798</v>
      </c>
      <c r="F7" s="19">
        <f>SUM(D7:E7)</f>
        <v>26528.4123</v>
      </c>
      <c r="G7" s="24">
        <f>F7-SUM(F8:F15)</f>
        <v>0</v>
      </c>
    </row>
    <row r="8" spans="1:6" s="3" customFormat="1" ht="15" customHeight="1">
      <c r="A8" s="6" t="s">
        <v>26</v>
      </c>
      <c r="B8" s="6" t="s">
        <v>1</v>
      </c>
      <c r="C8" s="8" t="s">
        <v>55</v>
      </c>
      <c r="D8" s="20">
        <v>2839.01627</v>
      </c>
      <c r="E8" s="20">
        <v>4524.853690000001</v>
      </c>
      <c r="F8" s="20">
        <f>SUM(D8:E8)</f>
        <v>7363.869960000001</v>
      </c>
    </row>
    <row r="9" spans="1:6" s="4" customFormat="1" ht="15" customHeight="1">
      <c r="A9" s="6" t="s">
        <v>26</v>
      </c>
      <c r="B9" s="6" t="s">
        <v>2</v>
      </c>
      <c r="C9" s="8" t="s">
        <v>56</v>
      </c>
      <c r="D9" s="20">
        <v>0</v>
      </c>
      <c r="E9" s="20">
        <v>2354.90204</v>
      </c>
      <c r="F9" s="20">
        <f aca="true" t="shared" si="0" ref="F9:F15">SUM(D9:E9)</f>
        <v>2354.90204</v>
      </c>
    </row>
    <row r="10" spans="1:6" s="4" customFormat="1" ht="15" customHeight="1">
      <c r="A10" s="6" t="s">
        <v>26</v>
      </c>
      <c r="B10" s="6" t="s">
        <v>3</v>
      </c>
      <c r="C10" s="8" t="s">
        <v>57</v>
      </c>
      <c r="D10" s="20">
        <v>1839.56271</v>
      </c>
      <c r="E10" s="20">
        <v>1478.25907</v>
      </c>
      <c r="F10" s="20">
        <f t="shared" si="0"/>
        <v>3317.82178</v>
      </c>
    </row>
    <row r="11" spans="1:6" s="4" customFormat="1" ht="15" customHeight="1">
      <c r="A11" s="6" t="s">
        <v>26</v>
      </c>
      <c r="B11" s="6" t="s">
        <v>4</v>
      </c>
      <c r="C11" s="8" t="s">
        <v>58</v>
      </c>
      <c r="D11" s="20">
        <v>4.91854</v>
      </c>
      <c r="E11" s="20">
        <v>25.94679</v>
      </c>
      <c r="F11" s="20">
        <f t="shared" si="0"/>
        <v>30.86533</v>
      </c>
    </row>
    <row r="12" spans="1:6" s="4" customFormat="1" ht="15" customHeight="1">
      <c r="A12" s="6" t="s">
        <v>26</v>
      </c>
      <c r="B12" s="6" t="s">
        <v>5</v>
      </c>
      <c r="C12" s="8" t="s">
        <v>59</v>
      </c>
      <c r="D12" s="20">
        <v>838.744</v>
      </c>
      <c r="E12" s="20">
        <v>433.52655</v>
      </c>
      <c r="F12" s="20">
        <f t="shared" si="0"/>
        <v>1272.27055</v>
      </c>
    </row>
    <row r="13" spans="1:6" s="4" customFormat="1" ht="15" customHeight="1">
      <c r="A13" s="6" t="s">
        <v>26</v>
      </c>
      <c r="B13" s="6" t="s">
        <v>6</v>
      </c>
      <c r="C13" s="8" t="s">
        <v>60</v>
      </c>
      <c r="D13" s="20">
        <v>377.72035999999997</v>
      </c>
      <c r="E13" s="20">
        <v>9289.60817</v>
      </c>
      <c r="F13" s="20">
        <f t="shared" si="0"/>
        <v>9667.328529999999</v>
      </c>
    </row>
    <row r="14" spans="1:6" s="4" customFormat="1" ht="15" customHeight="1">
      <c r="A14" s="6" t="s">
        <v>26</v>
      </c>
      <c r="B14" s="6" t="s">
        <v>7</v>
      </c>
      <c r="C14" s="8" t="s">
        <v>61</v>
      </c>
      <c r="D14" s="20">
        <v>1032.45244</v>
      </c>
      <c r="E14" s="20">
        <v>1488.90167</v>
      </c>
      <c r="F14" s="20">
        <f t="shared" si="0"/>
        <v>2521.35411</v>
      </c>
    </row>
    <row r="15" spans="1:6" s="3" customFormat="1" ht="15" customHeight="1">
      <c r="A15" s="6" t="s">
        <v>26</v>
      </c>
      <c r="B15" s="6" t="s">
        <v>107</v>
      </c>
      <c r="C15" s="8" t="s">
        <v>106</v>
      </c>
      <c r="D15" s="20">
        <v>0</v>
      </c>
      <c r="E15" s="20">
        <v>0</v>
      </c>
      <c r="F15" s="20">
        <f t="shared" si="0"/>
        <v>0</v>
      </c>
    </row>
    <row r="16" spans="1:7" s="3" customFormat="1" ht="15" customHeight="1">
      <c r="A16" s="5" t="s">
        <v>26</v>
      </c>
      <c r="B16" s="5" t="s">
        <v>8</v>
      </c>
      <c r="C16" s="7" t="s">
        <v>62</v>
      </c>
      <c r="D16" s="21">
        <v>2355.0491</v>
      </c>
      <c r="E16" s="21">
        <v>1408.52782</v>
      </c>
      <c r="F16" s="22">
        <f>SUM(D16:E16)</f>
        <v>3763.5769200000004</v>
      </c>
      <c r="G16" s="24">
        <f>F16-SUM(F17:F22)</f>
        <v>0</v>
      </c>
    </row>
    <row r="17" spans="1:6" s="3" customFormat="1" ht="15" customHeight="1">
      <c r="A17" s="6" t="s">
        <v>26</v>
      </c>
      <c r="B17" s="6" t="s">
        <v>9</v>
      </c>
      <c r="C17" s="8" t="s">
        <v>116</v>
      </c>
      <c r="D17" s="20">
        <v>0</v>
      </c>
      <c r="E17" s="20">
        <v>0</v>
      </c>
      <c r="F17" s="20">
        <f aca="true" t="shared" si="1" ref="F17:F22">SUM(D17:E17)</f>
        <v>0</v>
      </c>
    </row>
    <row r="18" spans="1:6" s="4" customFormat="1" ht="15" customHeight="1">
      <c r="A18" s="6" t="s">
        <v>26</v>
      </c>
      <c r="B18" s="6" t="s">
        <v>10</v>
      </c>
      <c r="C18" s="8" t="s">
        <v>63</v>
      </c>
      <c r="D18" s="20">
        <v>2055.01629</v>
      </c>
      <c r="E18" s="20">
        <v>1408.52782</v>
      </c>
      <c r="F18" s="20">
        <f t="shared" si="1"/>
        <v>3463.54411</v>
      </c>
    </row>
    <row r="19" spans="1:6" s="4" customFormat="1" ht="15" customHeight="1">
      <c r="A19" s="6" t="s">
        <v>26</v>
      </c>
      <c r="B19" s="6" t="s">
        <v>11</v>
      </c>
      <c r="C19" s="8" t="s">
        <v>64</v>
      </c>
      <c r="D19" s="20">
        <v>300.03281</v>
      </c>
      <c r="E19" s="20">
        <v>0</v>
      </c>
      <c r="F19" s="20">
        <f t="shared" si="1"/>
        <v>300.03281</v>
      </c>
    </row>
    <row r="20" spans="1:6" s="4" customFormat="1" ht="15" customHeight="1">
      <c r="A20" s="6" t="s">
        <v>26</v>
      </c>
      <c r="B20" s="6" t="s">
        <v>12</v>
      </c>
      <c r="C20" s="8" t="s">
        <v>65</v>
      </c>
      <c r="D20" s="20">
        <v>0</v>
      </c>
      <c r="E20" s="20">
        <v>0</v>
      </c>
      <c r="F20" s="20">
        <f t="shared" si="1"/>
        <v>0</v>
      </c>
    </row>
    <row r="21" spans="1:6" s="4" customFormat="1" ht="15" customHeight="1">
      <c r="A21" s="6" t="s">
        <v>26</v>
      </c>
      <c r="B21" s="6" t="s">
        <v>13</v>
      </c>
      <c r="C21" s="8" t="s">
        <v>66</v>
      </c>
      <c r="D21" s="20">
        <v>0</v>
      </c>
      <c r="E21" s="20">
        <v>0</v>
      </c>
      <c r="F21" s="20">
        <f t="shared" si="1"/>
        <v>0</v>
      </c>
    </row>
    <row r="22" spans="1:6" s="4" customFormat="1" ht="15" customHeight="1">
      <c r="A22" s="6" t="s">
        <v>26</v>
      </c>
      <c r="B22" s="10" t="s">
        <v>52</v>
      </c>
      <c r="C22" s="8" t="s">
        <v>115</v>
      </c>
      <c r="D22" s="20">
        <v>0</v>
      </c>
      <c r="E22" s="20">
        <v>0</v>
      </c>
      <c r="F22" s="20">
        <f t="shared" si="1"/>
        <v>0</v>
      </c>
    </row>
    <row r="23" spans="1:7" ht="15" customHeight="1">
      <c r="A23" s="5" t="s">
        <v>26</v>
      </c>
      <c r="B23" s="5" t="s">
        <v>14</v>
      </c>
      <c r="C23" s="7" t="s">
        <v>67</v>
      </c>
      <c r="D23" s="21">
        <v>4577.36524</v>
      </c>
      <c r="E23" s="21">
        <v>18187.47016</v>
      </c>
      <c r="F23" s="22">
        <f>SUM(D23:E23)</f>
        <v>22764.8354</v>
      </c>
      <c r="G23" s="24">
        <f>F23-SUM(F24:F28)</f>
        <v>0</v>
      </c>
    </row>
    <row r="24" spans="1:6" s="3" customFormat="1" ht="15" customHeight="1">
      <c r="A24" s="6" t="s">
        <v>26</v>
      </c>
      <c r="B24" s="6" t="s">
        <v>15</v>
      </c>
      <c r="C24" s="8" t="s">
        <v>68</v>
      </c>
      <c r="D24" s="20">
        <v>5072</v>
      </c>
      <c r="E24" s="20">
        <v>10680.5</v>
      </c>
      <c r="F24" s="20">
        <f aca="true" t="shared" si="2" ref="F24:F30">SUM(D24:E24)</f>
        <v>15752.5</v>
      </c>
    </row>
    <row r="25" spans="1:6" s="4" customFormat="1" ht="15" customHeight="1">
      <c r="A25" s="6" t="s">
        <v>26</v>
      </c>
      <c r="B25" s="6" t="s">
        <v>16</v>
      </c>
      <c r="C25" s="8" t="s">
        <v>69</v>
      </c>
      <c r="D25" s="20">
        <v>0.58214</v>
      </c>
      <c r="E25" s="20">
        <v>0</v>
      </c>
      <c r="F25" s="20">
        <f t="shared" si="2"/>
        <v>0.58214</v>
      </c>
    </row>
    <row r="26" spans="1:6" s="4" customFormat="1" ht="15" customHeight="1">
      <c r="A26" s="6" t="s">
        <v>26</v>
      </c>
      <c r="B26" s="6" t="s">
        <v>17</v>
      </c>
      <c r="C26" s="8" t="s">
        <v>70</v>
      </c>
      <c r="D26" s="20">
        <v>0</v>
      </c>
      <c r="E26" s="20">
        <v>0</v>
      </c>
      <c r="F26" s="20">
        <f t="shared" si="2"/>
        <v>0</v>
      </c>
    </row>
    <row r="27" spans="1:6" s="4" customFormat="1" ht="15" customHeight="1">
      <c r="A27" s="6" t="s">
        <v>26</v>
      </c>
      <c r="B27" s="6" t="s">
        <v>18</v>
      </c>
      <c r="C27" s="8" t="s">
        <v>71</v>
      </c>
      <c r="D27" s="20">
        <v>166.88744</v>
      </c>
      <c r="E27" s="20">
        <v>3426.91622</v>
      </c>
      <c r="F27" s="20">
        <f t="shared" si="2"/>
        <v>3593.80366</v>
      </c>
    </row>
    <row r="28" spans="1:7" s="4" customFormat="1" ht="15" customHeight="1">
      <c r="A28" s="6" t="s">
        <v>26</v>
      </c>
      <c r="B28" s="6" t="s">
        <v>19</v>
      </c>
      <c r="C28" s="8" t="s">
        <v>72</v>
      </c>
      <c r="D28" s="20">
        <v>-662.10434</v>
      </c>
      <c r="E28" s="20">
        <v>4080.05394</v>
      </c>
      <c r="F28" s="20">
        <f t="shared" si="2"/>
        <v>3417.9496</v>
      </c>
      <c r="G28" s="24">
        <f>F28-SUM(F29:F30)</f>
        <v>0</v>
      </c>
    </row>
    <row r="29" spans="1:6" s="4" customFormat="1" ht="15" customHeight="1">
      <c r="A29" s="6" t="s">
        <v>26</v>
      </c>
      <c r="B29" s="6" t="s">
        <v>104</v>
      </c>
      <c r="C29" s="23" t="s">
        <v>73</v>
      </c>
      <c r="D29" s="20">
        <v>-727.98688</v>
      </c>
      <c r="E29" s="20">
        <v>3743.0140499999998</v>
      </c>
      <c r="F29" s="20">
        <f t="shared" si="2"/>
        <v>3015.02717</v>
      </c>
    </row>
    <row r="30" spans="1:7" s="4" customFormat="1" ht="15" customHeight="1">
      <c r="A30" s="6" t="s">
        <v>26</v>
      </c>
      <c r="B30" s="6" t="s">
        <v>20</v>
      </c>
      <c r="C30" s="23" t="s">
        <v>74</v>
      </c>
      <c r="D30" s="20">
        <v>65.88253999999999</v>
      </c>
      <c r="E30" s="20">
        <v>337.03989</v>
      </c>
      <c r="F30" s="20">
        <f t="shared" si="2"/>
        <v>402.92243</v>
      </c>
      <c r="G30" s="24">
        <f>F30-F60</f>
        <v>-1.0000000031595846E-05</v>
      </c>
    </row>
    <row r="31" spans="1:8" s="4" customFormat="1" ht="15" customHeight="1">
      <c r="A31" s="6" t="s">
        <v>26</v>
      </c>
      <c r="B31" s="6" t="s">
        <v>27</v>
      </c>
      <c r="C31" s="17" t="s">
        <v>75</v>
      </c>
      <c r="D31" s="22">
        <v>6932.41434</v>
      </c>
      <c r="E31" s="22">
        <v>19595.99798</v>
      </c>
      <c r="F31" s="22">
        <f>SUM(D31:E31)</f>
        <v>26528.41232</v>
      </c>
      <c r="G31" s="25">
        <f>F31-SUM(F23,F16)</f>
        <v>0</v>
      </c>
      <c r="H31" s="25">
        <f>F31-F7</f>
        <v>1.9999999494757503E-05</v>
      </c>
    </row>
    <row r="32" spans="1:6" s="4" customFormat="1" ht="15" customHeight="1">
      <c r="A32" s="6" t="s">
        <v>26</v>
      </c>
      <c r="B32" s="6" t="s">
        <v>21</v>
      </c>
      <c r="C32" s="8" t="s">
        <v>76</v>
      </c>
      <c r="D32" s="20">
        <v>0</v>
      </c>
      <c r="E32" s="20">
        <v>0</v>
      </c>
      <c r="F32" s="20">
        <f>SUM(D32:E32)</f>
        <v>0</v>
      </c>
    </row>
    <row r="33" spans="1:6" s="4" customFormat="1" ht="15" customHeight="1">
      <c r="A33" s="6" t="s">
        <v>26</v>
      </c>
      <c r="B33" s="6" t="s">
        <v>22</v>
      </c>
      <c r="C33" s="8" t="s">
        <v>77</v>
      </c>
      <c r="D33" s="20">
        <v>39021.83319</v>
      </c>
      <c r="E33" s="20">
        <v>27070.217780000003</v>
      </c>
      <c r="F33" s="20">
        <f>SUM(D33:E33)</f>
        <v>66092.05097</v>
      </c>
    </row>
    <row r="34" spans="1:6" s="3" customFormat="1" ht="30" customHeight="1">
      <c r="A34" s="6" t="s">
        <v>26</v>
      </c>
      <c r="B34" s="6" t="s">
        <v>23</v>
      </c>
      <c r="C34" s="17" t="s">
        <v>111</v>
      </c>
      <c r="D34" s="22">
        <v>13.59069</v>
      </c>
      <c r="E34" s="22">
        <v>38.337089999999996</v>
      </c>
      <c r="F34" s="22">
        <f>SUM(D34:E34)</f>
        <v>51.92778</v>
      </c>
    </row>
    <row r="35" spans="1:6" s="3" customFormat="1" ht="15" customHeight="1">
      <c r="A35" s="6" t="s">
        <v>26</v>
      </c>
      <c r="B35" s="10" t="s">
        <v>40</v>
      </c>
      <c r="C35" s="6" t="s">
        <v>112</v>
      </c>
      <c r="D35" s="20">
        <v>-0.40253</v>
      </c>
      <c r="E35" s="20">
        <v>0</v>
      </c>
      <c r="F35" s="20">
        <f aca="true" t="shared" si="3" ref="F35:F59">SUM(D35:E35)</f>
        <v>-0.40253</v>
      </c>
    </row>
    <row r="36" spans="1:6" s="3" customFormat="1" ht="15" customHeight="1">
      <c r="A36" s="6" t="s">
        <v>26</v>
      </c>
      <c r="B36" s="6" t="s">
        <v>32</v>
      </c>
      <c r="C36" s="8" t="s">
        <v>78</v>
      </c>
      <c r="D36" s="20">
        <v>13.18816</v>
      </c>
      <c r="E36" s="20">
        <v>38.337089999999996</v>
      </c>
      <c r="F36" s="20">
        <f t="shared" si="3"/>
        <v>51.52525</v>
      </c>
    </row>
    <row r="37" spans="1:6" s="3" customFormat="1" ht="15" customHeight="1">
      <c r="A37" s="6" t="s">
        <v>26</v>
      </c>
      <c r="B37" s="10" t="s">
        <v>25</v>
      </c>
      <c r="C37" s="9" t="s">
        <v>79</v>
      </c>
      <c r="D37" s="20">
        <v>1361.5457099999999</v>
      </c>
      <c r="E37" s="20">
        <v>1918.563</v>
      </c>
      <c r="F37" s="20">
        <f t="shared" si="3"/>
        <v>3280.10871</v>
      </c>
    </row>
    <row r="38" spans="1:6" s="3" customFormat="1" ht="15" customHeight="1">
      <c r="A38" s="6" t="s">
        <v>26</v>
      </c>
      <c r="B38" s="10" t="s">
        <v>42</v>
      </c>
      <c r="C38" s="6" t="s">
        <v>80</v>
      </c>
      <c r="D38" s="20">
        <v>-1.47406</v>
      </c>
      <c r="E38" s="20">
        <v>-45.82288</v>
      </c>
      <c r="F38" s="20">
        <f t="shared" si="3"/>
        <v>-47.29694</v>
      </c>
    </row>
    <row r="39" spans="1:6" s="3" customFormat="1" ht="15" customHeight="1">
      <c r="A39" s="6" t="s">
        <v>26</v>
      </c>
      <c r="B39" s="6" t="s">
        <v>33</v>
      </c>
      <c r="C39" s="8" t="s">
        <v>81</v>
      </c>
      <c r="D39" s="20">
        <v>1373.25981</v>
      </c>
      <c r="E39" s="20">
        <v>1911.07721</v>
      </c>
      <c r="F39" s="20">
        <f t="shared" si="3"/>
        <v>3284.33702</v>
      </c>
    </row>
    <row r="40" spans="1:6" s="3" customFormat="1" ht="15" customHeight="1">
      <c r="A40" s="6" t="s">
        <v>26</v>
      </c>
      <c r="B40" s="6" t="s">
        <v>24</v>
      </c>
      <c r="C40" s="9" t="s">
        <v>113</v>
      </c>
      <c r="D40" s="20">
        <v>0</v>
      </c>
      <c r="E40" s="20">
        <v>0</v>
      </c>
      <c r="F40" s="20">
        <f t="shared" si="3"/>
        <v>0</v>
      </c>
    </row>
    <row r="41" spans="1:6" s="3" customFormat="1" ht="15" customHeight="1">
      <c r="A41" s="6" t="s">
        <v>26</v>
      </c>
      <c r="B41" s="10" t="s">
        <v>43</v>
      </c>
      <c r="C41" s="6" t="s">
        <v>114</v>
      </c>
      <c r="D41" s="20">
        <v>0</v>
      </c>
      <c r="E41" s="20">
        <v>0</v>
      </c>
      <c r="F41" s="20">
        <f t="shared" si="3"/>
        <v>0</v>
      </c>
    </row>
    <row r="42" spans="1:6" s="3" customFormat="1" ht="15" customHeight="1">
      <c r="A42" s="6" t="s">
        <v>26</v>
      </c>
      <c r="B42" s="6" t="s">
        <v>34</v>
      </c>
      <c r="C42" s="8" t="s">
        <v>82</v>
      </c>
      <c r="D42" s="20">
        <v>1373.25981</v>
      </c>
      <c r="E42" s="20">
        <v>1911.07721</v>
      </c>
      <c r="F42" s="20">
        <f t="shared" si="3"/>
        <v>3284.33702</v>
      </c>
    </row>
    <row r="43" spans="1:6" s="3" customFormat="1" ht="15" customHeight="1">
      <c r="A43" s="6" t="s">
        <v>26</v>
      </c>
      <c r="B43" s="10" t="s">
        <v>44</v>
      </c>
      <c r="C43" s="9" t="s">
        <v>83</v>
      </c>
      <c r="D43" s="20">
        <v>-1349.1596100000002</v>
      </c>
      <c r="E43" s="20">
        <v>-1472.6363600000002</v>
      </c>
      <c r="F43" s="20">
        <f t="shared" si="3"/>
        <v>-2821.79597</v>
      </c>
    </row>
    <row r="44" spans="1:6" s="3" customFormat="1" ht="15" customHeight="1">
      <c r="A44" s="6" t="s">
        <v>26</v>
      </c>
      <c r="B44" s="6" t="s">
        <v>35</v>
      </c>
      <c r="C44" s="8" t="s">
        <v>84</v>
      </c>
      <c r="D44" s="20">
        <v>24.1002</v>
      </c>
      <c r="E44" s="20">
        <v>438.44084999999995</v>
      </c>
      <c r="F44" s="20">
        <f t="shared" si="3"/>
        <v>462.5410499999999</v>
      </c>
    </row>
    <row r="45" spans="1:6" s="3" customFormat="1" ht="15" customHeight="1">
      <c r="A45" s="6" t="s">
        <v>26</v>
      </c>
      <c r="B45" s="10" t="s">
        <v>28</v>
      </c>
      <c r="C45" s="9" t="s">
        <v>85</v>
      </c>
      <c r="D45" s="20">
        <v>0</v>
      </c>
      <c r="E45" s="20">
        <v>0.0019</v>
      </c>
      <c r="F45" s="20">
        <f t="shared" si="3"/>
        <v>0.0019</v>
      </c>
    </row>
    <row r="46" spans="1:6" s="3" customFormat="1" ht="15" customHeight="1">
      <c r="A46" s="6" t="s">
        <v>26</v>
      </c>
      <c r="B46" s="6" t="s">
        <v>48</v>
      </c>
      <c r="C46" s="11" t="s">
        <v>86</v>
      </c>
      <c r="D46" s="20">
        <v>0</v>
      </c>
      <c r="E46" s="20">
        <v>0.0019</v>
      </c>
      <c r="F46" s="20">
        <f t="shared" si="3"/>
        <v>0.0019</v>
      </c>
    </row>
    <row r="47" spans="1:6" s="3" customFormat="1" ht="15" customHeight="1">
      <c r="A47" s="6" t="s">
        <v>26</v>
      </c>
      <c r="B47" s="6" t="s">
        <v>49</v>
      </c>
      <c r="C47" s="9" t="s">
        <v>87</v>
      </c>
      <c r="D47" s="20">
        <v>0</v>
      </c>
      <c r="E47" s="20">
        <v>0</v>
      </c>
      <c r="F47" s="20">
        <f t="shared" si="3"/>
        <v>0</v>
      </c>
    </row>
    <row r="48" spans="1:6" s="3" customFormat="1" ht="15" customHeight="1">
      <c r="A48" s="6" t="s">
        <v>26</v>
      </c>
      <c r="B48" s="10" t="s">
        <v>45</v>
      </c>
      <c r="C48" s="6" t="s">
        <v>88</v>
      </c>
      <c r="D48" s="20">
        <v>-0.85463</v>
      </c>
      <c r="E48" s="20">
        <v>-0.00362</v>
      </c>
      <c r="F48" s="20">
        <f t="shared" si="3"/>
        <v>-0.85825</v>
      </c>
    </row>
    <row r="49" spans="1:6" s="3" customFormat="1" ht="15" customHeight="1">
      <c r="A49" s="6" t="s">
        <v>26</v>
      </c>
      <c r="B49" s="6" t="s">
        <v>50</v>
      </c>
      <c r="C49" s="11" t="s">
        <v>89</v>
      </c>
      <c r="D49" s="20">
        <v>0.85463</v>
      </c>
      <c r="E49" s="20">
        <v>0.00362</v>
      </c>
      <c r="F49" s="20">
        <f t="shared" si="3"/>
        <v>0.85825</v>
      </c>
    </row>
    <row r="50" spans="1:6" s="3" customFormat="1" ht="15" customHeight="1">
      <c r="A50" s="6" t="s">
        <v>26</v>
      </c>
      <c r="B50" s="6" t="s">
        <v>51</v>
      </c>
      <c r="C50" s="9" t="s">
        <v>90</v>
      </c>
      <c r="D50" s="20">
        <v>0</v>
      </c>
      <c r="E50" s="20">
        <v>0</v>
      </c>
      <c r="F50" s="20">
        <f t="shared" si="3"/>
        <v>0</v>
      </c>
    </row>
    <row r="51" spans="1:6" s="3" customFormat="1" ht="15" customHeight="1">
      <c r="A51" s="6" t="s">
        <v>26</v>
      </c>
      <c r="B51" s="12" t="s">
        <v>36</v>
      </c>
      <c r="C51" s="8" t="s">
        <v>91</v>
      </c>
      <c r="D51" s="20">
        <v>23.24557</v>
      </c>
      <c r="E51" s="20">
        <v>438.43913</v>
      </c>
      <c r="F51" s="20">
        <f t="shared" si="3"/>
        <v>461.68469999999996</v>
      </c>
    </row>
    <row r="52" spans="1:6" s="3" customFormat="1" ht="15" customHeight="1">
      <c r="A52" s="6" t="s">
        <v>26</v>
      </c>
      <c r="B52" s="10" t="s">
        <v>30</v>
      </c>
      <c r="C52" s="9" t="s">
        <v>92</v>
      </c>
      <c r="D52" s="20">
        <v>0</v>
      </c>
      <c r="E52" s="20">
        <v>0</v>
      </c>
      <c r="F52" s="20">
        <f t="shared" si="3"/>
        <v>0</v>
      </c>
    </row>
    <row r="53" spans="1:6" s="3" customFormat="1" ht="15" customHeight="1">
      <c r="A53" s="6" t="s">
        <v>26</v>
      </c>
      <c r="B53" s="12" t="s">
        <v>37</v>
      </c>
      <c r="C53" s="8" t="s">
        <v>93</v>
      </c>
      <c r="D53" s="20">
        <v>23.24557</v>
      </c>
      <c r="E53" s="20">
        <v>438.43913</v>
      </c>
      <c r="F53" s="20">
        <f t="shared" si="3"/>
        <v>461.68469999999996</v>
      </c>
    </row>
    <row r="54" spans="1:6" s="3" customFormat="1" ht="15" customHeight="1">
      <c r="A54" s="6" t="s">
        <v>26</v>
      </c>
      <c r="B54" s="10" t="s">
        <v>29</v>
      </c>
      <c r="C54" s="9" t="s">
        <v>94</v>
      </c>
      <c r="D54" s="20">
        <v>44.25665</v>
      </c>
      <c r="E54" s="20">
        <v>0</v>
      </c>
      <c r="F54" s="20">
        <f t="shared" si="3"/>
        <v>44.25665</v>
      </c>
    </row>
    <row r="55" spans="1:6" s="3" customFormat="1" ht="15" customHeight="1">
      <c r="A55" s="6" t="s">
        <v>26</v>
      </c>
      <c r="B55" s="10" t="s">
        <v>46</v>
      </c>
      <c r="C55" s="6" t="s">
        <v>95</v>
      </c>
      <c r="D55" s="20">
        <v>-1.6196700000000002</v>
      </c>
      <c r="E55" s="20">
        <v>0</v>
      </c>
      <c r="F55" s="20">
        <f t="shared" si="3"/>
        <v>-1.6196700000000002</v>
      </c>
    </row>
    <row r="56" spans="1:6" s="3" customFormat="1" ht="15" customHeight="1">
      <c r="A56" s="6" t="s">
        <v>26</v>
      </c>
      <c r="B56" s="6" t="s">
        <v>38</v>
      </c>
      <c r="C56" s="8" t="s">
        <v>96</v>
      </c>
      <c r="D56" s="20">
        <v>65.88255000000001</v>
      </c>
      <c r="E56" s="20">
        <v>438.43913</v>
      </c>
      <c r="F56" s="20">
        <f t="shared" si="3"/>
        <v>504.32168</v>
      </c>
    </row>
    <row r="57" spans="1:6" s="3" customFormat="1" ht="15" customHeight="1">
      <c r="A57" s="6" t="s">
        <v>26</v>
      </c>
      <c r="B57" s="6" t="s">
        <v>47</v>
      </c>
      <c r="C57" s="9" t="s">
        <v>97</v>
      </c>
      <c r="D57" s="20">
        <v>0</v>
      </c>
      <c r="E57" s="20">
        <v>0</v>
      </c>
      <c r="F57" s="20">
        <f t="shared" si="3"/>
        <v>0</v>
      </c>
    </row>
    <row r="58" spans="1:6" s="3" customFormat="1" ht="15" customHeight="1">
      <c r="A58" s="6" t="s">
        <v>26</v>
      </c>
      <c r="B58" s="6" t="s">
        <v>31</v>
      </c>
      <c r="C58" s="8" t="s">
        <v>98</v>
      </c>
      <c r="D58" s="20">
        <v>65.88255000000001</v>
      </c>
      <c r="E58" s="20">
        <v>438.43913</v>
      </c>
      <c r="F58" s="20">
        <f t="shared" si="3"/>
        <v>504.32168</v>
      </c>
    </row>
    <row r="59" spans="1:6" s="3" customFormat="1" ht="15" customHeight="1">
      <c r="A59" s="6" t="s">
        <v>26</v>
      </c>
      <c r="B59" s="10" t="s">
        <v>41</v>
      </c>
      <c r="C59" s="9" t="s">
        <v>99</v>
      </c>
      <c r="D59" s="20">
        <v>0</v>
      </c>
      <c r="E59" s="20">
        <v>-101.39924</v>
      </c>
      <c r="F59" s="20">
        <f t="shared" si="3"/>
        <v>-101.39924</v>
      </c>
    </row>
    <row r="60" spans="1:7" s="3" customFormat="1" ht="15" customHeight="1">
      <c r="A60" s="5" t="s">
        <v>26</v>
      </c>
      <c r="B60" s="5" t="s">
        <v>39</v>
      </c>
      <c r="C60" s="7" t="s">
        <v>100</v>
      </c>
      <c r="D60" s="21">
        <v>65.88255000000001</v>
      </c>
      <c r="E60" s="21">
        <v>337.03989</v>
      </c>
      <c r="F60" s="22">
        <f>SUM(D60:E60)</f>
        <v>402.92244000000005</v>
      </c>
      <c r="G60" s="24">
        <f>F60-SUM(D60:E60)</f>
        <v>0</v>
      </c>
    </row>
    <row r="61" spans="1:6" ht="3.75" customHeight="1" thickBot="1">
      <c r="A61" s="6"/>
      <c r="B61" s="6"/>
      <c r="C61" s="18"/>
      <c r="D61" s="18"/>
      <c r="E61" s="18"/>
      <c r="F61" s="18"/>
    </row>
    <row r="62" spans="1:6" ht="15" customHeight="1" thickTop="1">
      <c r="A62" s="6"/>
      <c r="B62" s="6"/>
      <c r="C62" s="14"/>
      <c r="D62" s="15"/>
      <c r="E62" s="15"/>
      <c r="F62" s="15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2022-03-07T21:01:47Z</dcterms:modified>
  <cp:category/>
  <cp:version/>
  <cp:contentType/>
  <cp:contentStatus/>
</cp:coreProperties>
</file>