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36" yWindow="65521" windowWidth="14775" windowHeight="9510" tabRatio="602" activeTab="0"/>
  </bookViews>
  <sheets>
    <sheet name="248" sheetId="1" r:id="rId1"/>
  </sheets>
  <definedNames>
    <definedName name="_xlnm.Print_Area" localSheetId="0">'248'!$C$1:$G$89</definedName>
  </definedNames>
  <calcPr fullCalcOnLoad="1"/>
</workbook>
</file>

<file path=xl/sharedStrings.xml><?xml version="1.0" encoding="utf-8"?>
<sst xmlns="http://schemas.openxmlformats.org/spreadsheetml/2006/main" count="222" uniqueCount="151">
  <si>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</si>
  <si>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</si>
  <si>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</si>
  <si>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</si>
  <si>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</si>
  <si>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</si>
  <si>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</si>
  <si>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</si>
  <si>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</si>
  <si>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</si>
  <si>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</si>
  <si>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</si>
  <si>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</si>
  <si>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</si>
  <si>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</si>
  <si>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</si>
  <si>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</si>
  <si>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</si>
  <si>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</si>
  <si>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</si>
  <si>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</si>
  <si>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</si>
  <si>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</si>
  <si>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</si>
  <si>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</si>
  <si>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</si>
  <si>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</si>
  <si>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</si>
  <si>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</si>
  <si>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</si>
  <si>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</si>
  <si>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</si>
  <si>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</si>
  <si>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</si>
  <si>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</si>
  <si>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</si>
  <si>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</si>
  <si>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</si>
  <si>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</si>
  <si>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</si>
  <si>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</si>
  <si>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</si>
  <si>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</si>
  <si>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</si>
  <si>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</si>
  <si>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</si>
  <si>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</si>
  <si>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</si>
  <si>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</si>
  <si>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</si>
  <si>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</si>
  <si>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</si>
  <si>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</si>
  <si>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</si>
  <si>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</si>
  <si>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</si>
  <si>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</si>
  <si>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</si>
  <si>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</si>
  <si>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</si>
  <si>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</si>
  <si>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</si>
  <si>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</si>
  <si>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</si>
  <si>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</si>
  <si>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</si>
  <si>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</si>
  <si>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</si>
  <si>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</si>
  <si>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</si>
  <si>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</si>
  <si>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</si>
  <si>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</si>
  <si>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</si>
  <si>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</si>
  <si>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</si>
  <si>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</si>
  <si>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</si>
  <si>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</si>
  <si>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</si>
  <si>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</si>
  <si>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</si>
  <si>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</si>
  <si>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</si>
  <si>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</si>
  <si>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</si>
  <si>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</si>
  <si>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</si>
  <si>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</si>
  <si>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</si>
  <si>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</si>
  <si>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</si>
  <si>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</si>
  <si>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</si>
  <si>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</si>
  <si>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</si>
  <si>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</si>
  <si>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</si>
  <si>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</si>
  <si>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</si>
  <si>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</si>
  <si>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</si>
  <si>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</si>
  <si>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</si>
  <si>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</si>
  <si>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</si>
  <si>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</si>
  <si>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</si>
  <si>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</si>
  <si>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</si>
  <si>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</si>
  <si>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</si>
  <si>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</si>
  <si>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</si>
  <si>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</si>
  <si>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</si>
  <si>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</si>
  <si>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</si>
  <si>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</si>
  <si>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</si>
  <si>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</si>
  <si>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</si>
  <si>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</si>
  <si>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</si>
  <si>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</si>
  <si>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</si>
  <si>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</si>
  <si>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</si>
  <si>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</si>
  <si>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</si>
  <si>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</si>
  <si>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</si>
  <si>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</si>
  <si>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</si>
  <si>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</si>
  <si>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</si>
  <si>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</si>
  <si>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</si>
  <si>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ALT</t>
  </si>
  <si>
    <t>AL 31 DE AGOSTO DE 2020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</si>
  <si>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</si>
  <si>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</si>
  <si>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</si>
  <si>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</si>
  <si>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</si>
  <si>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</si>
  <si>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</si>
  <si>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</si>
  <si>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</si>
  <si>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OBLIGACIONES CON BANCOS Y ENTIDADES DE FINANCIAMIENTO</t>
  </si>
  <si>
    <t>AL 31 DE MARZO DE 2022</t>
  </si>
</sst>
</file>

<file path=xl/styles.xml><?xml version="1.0" encoding="utf-8"?>
<styleSheet xmlns="http://schemas.openxmlformats.org/spreadsheetml/2006/main">
  <numFmts count="4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5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4" fillId="0" borderId="15" xfId="0" applyNumberFormat="1" applyFont="1" applyBorder="1" applyAlignment="1" applyProtection="1">
      <alignment horizontal="left" vertical="top" wrapText="1"/>
      <protection/>
    </xf>
    <xf numFmtId="0" fontId="5" fillId="36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top" wrapText="1"/>
    </xf>
    <xf numFmtId="0" fontId="5" fillId="37" borderId="0" xfId="0" applyFont="1" applyFill="1" applyAlignment="1">
      <alignment horizontal="center" vertical="top"/>
    </xf>
    <xf numFmtId="0" fontId="5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89"/>
  <sheetViews>
    <sheetView tabSelected="1" zoomScalePageLayoutView="0" workbookViewId="0" topLeftCell="C1">
      <selection activeCell="C1" sqref="C1:G1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89.8515625" style="2" bestFit="1" customWidth="1"/>
    <col min="4" max="7" width="12.7109375" style="0" customWidth="1"/>
  </cols>
  <sheetData>
    <row r="1" spans="1:7" s="1" customFormat="1" ht="30" customHeight="1">
      <c r="A1" s="6"/>
      <c r="B1" s="6"/>
      <c r="C1" s="39" t="s">
        <v>68</v>
      </c>
      <c r="D1" s="39"/>
      <c r="E1" s="39"/>
      <c r="F1" s="39"/>
      <c r="G1" s="39"/>
    </row>
    <row r="2" spans="1:7" s="1" customFormat="1" ht="15" customHeight="1">
      <c r="A2" s="6"/>
      <c r="B2" s="6"/>
      <c r="C2" s="36" t="s">
        <v>140</v>
      </c>
      <c r="D2" s="36"/>
      <c r="E2" s="36"/>
      <c r="F2" s="36"/>
      <c r="G2" s="36"/>
    </row>
    <row r="3" spans="1:7" s="1" customFormat="1" ht="15" customHeight="1">
      <c r="A3" s="6"/>
      <c r="B3" s="6"/>
      <c r="C3" s="36" t="s">
        <v>150</v>
      </c>
      <c r="D3" s="36"/>
      <c r="E3" s="36"/>
      <c r="F3" s="36"/>
      <c r="G3" s="36"/>
    </row>
    <row r="4" spans="1:7" s="1" customFormat="1" ht="30" customHeight="1">
      <c r="A4" s="6" t="s">
        <v>139</v>
      </c>
      <c r="B4" s="6"/>
      <c r="C4" s="40" t="s">
        <v>137</v>
      </c>
      <c r="D4" s="40"/>
      <c r="E4" s="40"/>
      <c r="F4" s="40"/>
      <c r="G4" s="40"/>
    </row>
    <row r="5" spans="1:7" ht="3.75" customHeight="1">
      <c r="A5" s="6"/>
      <c r="B5" s="6"/>
      <c r="C5" s="6"/>
      <c r="D5" s="6"/>
      <c r="E5" s="6"/>
      <c r="F5" s="6"/>
      <c r="G5" s="6"/>
    </row>
    <row r="6" spans="1:7" ht="30" customHeight="1" thickBot="1">
      <c r="A6" s="5"/>
      <c r="B6" s="5"/>
      <c r="C6" s="15"/>
      <c r="D6" s="16" t="s">
        <v>69</v>
      </c>
      <c r="E6" s="16" t="s">
        <v>70</v>
      </c>
      <c r="F6" s="16" t="s">
        <v>138</v>
      </c>
      <c r="G6" s="25" t="s">
        <v>141</v>
      </c>
    </row>
    <row r="7" spans="1:7" s="3" customFormat="1" ht="15" customHeight="1" thickTop="1">
      <c r="A7" s="5" t="s">
        <v>34</v>
      </c>
      <c r="B7" s="5" t="s">
        <v>0</v>
      </c>
      <c r="C7" s="24" t="s">
        <v>71</v>
      </c>
      <c r="D7" s="28">
        <v>12321.11498</v>
      </c>
      <c r="E7" s="28">
        <v>20814.503109999998</v>
      </c>
      <c r="F7" s="28">
        <v>32623.555379999998</v>
      </c>
      <c r="G7" s="28">
        <f>SUM(D7:F7)</f>
        <v>65759.17347</v>
      </c>
    </row>
    <row r="8" spans="1:7" s="3" customFormat="1" ht="15" customHeight="1">
      <c r="A8" s="6" t="s">
        <v>34</v>
      </c>
      <c r="B8" s="6" t="s">
        <v>1</v>
      </c>
      <c r="C8" s="9" t="s">
        <v>72</v>
      </c>
      <c r="D8" s="29">
        <v>125.32997999999999</v>
      </c>
      <c r="E8" s="29">
        <v>10112.501199999999</v>
      </c>
      <c r="F8" s="29">
        <v>2670.32369</v>
      </c>
      <c r="G8" s="29">
        <f>SUM(D8:F8)</f>
        <v>12908.154869999998</v>
      </c>
    </row>
    <row r="9" spans="1:7" s="4" customFormat="1" ht="15" customHeight="1">
      <c r="A9" s="6" t="s">
        <v>34</v>
      </c>
      <c r="B9" s="6" t="s">
        <v>2</v>
      </c>
      <c r="C9" s="9" t="s">
        <v>73</v>
      </c>
      <c r="D9" s="29">
        <v>9513.8209</v>
      </c>
      <c r="E9" s="29">
        <v>6510.32833</v>
      </c>
      <c r="F9" s="29">
        <v>0</v>
      </c>
      <c r="G9" s="29">
        <f aca="true" t="shared" si="0" ref="G9:G15">SUM(D9:F9)</f>
        <v>16024.14923</v>
      </c>
    </row>
    <row r="10" spans="1:7" s="4" customFormat="1" ht="15" customHeight="1">
      <c r="A10" s="6" t="s">
        <v>34</v>
      </c>
      <c r="B10" s="6" t="s">
        <v>3</v>
      </c>
      <c r="C10" s="9" t="s">
        <v>74</v>
      </c>
      <c r="D10" s="29">
        <v>428.98161</v>
      </c>
      <c r="E10" s="29">
        <v>409.91859000000005</v>
      </c>
      <c r="F10" s="29">
        <v>1406.50021</v>
      </c>
      <c r="G10" s="29">
        <f t="shared" si="0"/>
        <v>2245.40041</v>
      </c>
    </row>
    <row r="11" spans="1:7" s="4" customFormat="1" ht="15" customHeight="1">
      <c r="A11" s="6" t="s">
        <v>34</v>
      </c>
      <c r="B11" s="6" t="s">
        <v>4</v>
      </c>
      <c r="C11" s="9" t="s">
        <v>75</v>
      </c>
      <c r="D11" s="29">
        <v>0</v>
      </c>
      <c r="E11" s="29">
        <v>0</v>
      </c>
      <c r="F11" s="29">
        <v>0</v>
      </c>
      <c r="G11" s="29">
        <f t="shared" si="0"/>
        <v>0</v>
      </c>
    </row>
    <row r="12" spans="1:7" s="4" customFormat="1" ht="15" customHeight="1">
      <c r="A12" s="6" t="s">
        <v>34</v>
      </c>
      <c r="B12" s="6" t="s">
        <v>5</v>
      </c>
      <c r="C12" s="9" t="s">
        <v>76</v>
      </c>
      <c r="D12" s="29">
        <v>6.382</v>
      </c>
      <c r="E12" s="29">
        <v>186.94842</v>
      </c>
      <c r="F12" s="29">
        <v>84.99539999999999</v>
      </c>
      <c r="G12" s="29">
        <f t="shared" si="0"/>
        <v>278.32582</v>
      </c>
    </row>
    <row r="13" spans="1:7" s="4" customFormat="1" ht="15" customHeight="1">
      <c r="A13" s="6" t="s">
        <v>34</v>
      </c>
      <c r="B13" s="6" t="s">
        <v>6</v>
      </c>
      <c r="C13" s="9" t="s">
        <v>77</v>
      </c>
      <c r="D13" s="29">
        <v>2166.49888</v>
      </c>
      <c r="E13" s="29">
        <v>3551.42813</v>
      </c>
      <c r="F13" s="29">
        <v>28437.11293</v>
      </c>
      <c r="G13" s="29">
        <f t="shared" si="0"/>
        <v>34155.03994</v>
      </c>
    </row>
    <row r="14" spans="1:7" s="4" customFormat="1" ht="15" customHeight="1">
      <c r="A14" s="6" t="s">
        <v>34</v>
      </c>
      <c r="B14" s="6" t="s">
        <v>7</v>
      </c>
      <c r="C14" s="9" t="s">
        <v>78</v>
      </c>
      <c r="D14" s="29">
        <v>80.10161</v>
      </c>
      <c r="E14" s="29">
        <v>43.378440000000005</v>
      </c>
      <c r="F14" s="29">
        <v>24.623150000000003</v>
      </c>
      <c r="G14" s="29">
        <f t="shared" si="0"/>
        <v>148.10320000000002</v>
      </c>
    </row>
    <row r="15" spans="1:7" s="3" customFormat="1" ht="15" customHeight="1">
      <c r="A15" s="6" t="s">
        <v>34</v>
      </c>
      <c r="B15" s="6" t="s">
        <v>136</v>
      </c>
      <c r="C15" s="9" t="s">
        <v>135</v>
      </c>
      <c r="D15" s="29">
        <v>0</v>
      </c>
      <c r="E15" s="29">
        <v>0</v>
      </c>
      <c r="F15" s="29">
        <v>0</v>
      </c>
      <c r="G15" s="29">
        <f t="shared" si="0"/>
        <v>0</v>
      </c>
    </row>
    <row r="16" spans="1:7" s="3" customFormat="1" ht="15" customHeight="1">
      <c r="A16" s="5" t="s">
        <v>34</v>
      </c>
      <c r="B16" s="5" t="s">
        <v>8</v>
      </c>
      <c r="C16" s="8" t="s">
        <v>79</v>
      </c>
      <c r="D16" s="30">
        <v>391.31223</v>
      </c>
      <c r="E16" s="30">
        <v>7018.01986</v>
      </c>
      <c r="F16" s="30">
        <v>4764.93529</v>
      </c>
      <c r="G16" s="30">
        <f>SUM(D16:F16)</f>
        <v>12174.267380000001</v>
      </c>
    </row>
    <row r="17" spans="1:7" s="3" customFormat="1" ht="15" customHeight="1">
      <c r="A17" s="6" t="s">
        <v>34</v>
      </c>
      <c r="B17" s="6" t="s">
        <v>9</v>
      </c>
      <c r="C17" s="9" t="s">
        <v>149</v>
      </c>
      <c r="D17" s="29">
        <v>0</v>
      </c>
      <c r="E17" s="29">
        <v>0</v>
      </c>
      <c r="F17" s="29">
        <v>0</v>
      </c>
      <c r="G17" s="29">
        <f aca="true" t="shared" si="1" ref="G17:G22">SUM(D17:F17)</f>
        <v>0</v>
      </c>
    </row>
    <row r="18" spans="1:7" s="4" customFormat="1" ht="15" customHeight="1">
      <c r="A18" s="6" t="s">
        <v>34</v>
      </c>
      <c r="B18" s="6" t="s">
        <v>10</v>
      </c>
      <c r="C18" s="9" t="s">
        <v>80</v>
      </c>
      <c r="D18" s="29">
        <v>363.64390000000003</v>
      </c>
      <c r="E18" s="29">
        <v>638.44987</v>
      </c>
      <c r="F18" s="29">
        <v>2085.9816</v>
      </c>
      <c r="G18" s="29">
        <f t="shared" si="1"/>
        <v>3088.07537</v>
      </c>
    </row>
    <row r="19" spans="1:7" s="4" customFormat="1" ht="15" customHeight="1">
      <c r="A19" s="6" t="s">
        <v>34</v>
      </c>
      <c r="B19" s="6" t="s">
        <v>11</v>
      </c>
      <c r="C19" s="9" t="s">
        <v>81</v>
      </c>
      <c r="D19" s="29">
        <v>27.66833</v>
      </c>
      <c r="E19" s="29">
        <v>6379.56999</v>
      </c>
      <c r="F19" s="29">
        <v>2678.95369</v>
      </c>
      <c r="G19" s="29">
        <f t="shared" si="1"/>
        <v>9086.19201</v>
      </c>
    </row>
    <row r="20" spans="1:7" s="4" customFormat="1" ht="15" customHeight="1">
      <c r="A20" s="6" t="s">
        <v>34</v>
      </c>
      <c r="B20" s="6" t="s">
        <v>12</v>
      </c>
      <c r="C20" s="9" t="s">
        <v>82</v>
      </c>
      <c r="D20" s="29">
        <v>0</v>
      </c>
      <c r="E20" s="29">
        <v>0</v>
      </c>
      <c r="F20" s="29">
        <v>0</v>
      </c>
      <c r="G20" s="29">
        <f t="shared" si="1"/>
        <v>0</v>
      </c>
    </row>
    <row r="21" spans="1:7" s="4" customFormat="1" ht="15" customHeight="1">
      <c r="A21" s="6" t="s">
        <v>34</v>
      </c>
      <c r="B21" s="6" t="s">
        <v>13</v>
      </c>
      <c r="C21" s="9" t="s">
        <v>83</v>
      </c>
      <c r="D21" s="29">
        <v>0</v>
      </c>
      <c r="E21" s="29">
        <v>0</v>
      </c>
      <c r="F21" s="29">
        <v>0</v>
      </c>
      <c r="G21" s="29">
        <f t="shared" si="1"/>
        <v>0</v>
      </c>
    </row>
    <row r="22" spans="1:7" s="4" customFormat="1" ht="15" customHeight="1">
      <c r="A22" s="6" t="s">
        <v>34</v>
      </c>
      <c r="B22" s="11" t="s">
        <v>67</v>
      </c>
      <c r="C22" s="9" t="s">
        <v>142</v>
      </c>
      <c r="D22" s="29">
        <v>0</v>
      </c>
      <c r="E22" s="29">
        <v>0</v>
      </c>
      <c r="F22" s="29">
        <v>0</v>
      </c>
      <c r="G22" s="29">
        <f t="shared" si="1"/>
        <v>0</v>
      </c>
    </row>
    <row r="23" spans="1:7" ht="15" customHeight="1">
      <c r="A23" s="5" t="s">
        <v>34</v>
      </c>
      <c r="B23" s="5" t="s">
        <v>14</v>
      </c>
      <c r="C23" s="8" t="s">
        <v>84</v>
      </c>
      <c r="D23" s="30">
        <v>11929.80275</v>
      </c>
      <c r="E23" s="30">
        <v>13796.48325</v>
      </c>
      <c r="F23" s="30">
        <v>27858.62009</v>
      </c>
      <c r="G23" s="30">
        <f>SUM(D23:F23)</f>
        <v>53584.906090000004</v>
      </c>
    </row>
    <row r="24" spans="1:7" s="3" customFormat="1" ht="15" customHeight="1">
      <c r="A24" s="6" t="s">
        <v>34</v>
      </c>
      <c r="B24" s="6" t="s">
        <v>15</v>
      </c>
      <c r="C24" s="9" t="s">
        <v>85</v>
      </c>
      <c r="D24" s="29">
        <v>9956</v>
      </c>
      <c r="E24" s="29">
        <v>11000</v>
      </c>
      <c r="F24" s="29">
        <v>10805.7</v>
      </c>
      <c r="G24" s="29">
        <f aca="true" t="shared" si="2" ref="G24:G30">SUM(D24:F24)</f>
        <v>31761.7</v>
      </c>
    </row>
    <row r="25" spans="1:7" s="4" customFormat="1" ht="15" customHeight="1">
      <c r="A25" s="6" t="s">
        <v>34</v>
      </c>
      <c r="B25" s="6" t="s">
        <v>16</v>
      </c>
      <c r="C25" s="9" t="s">
        <v>86</v>
      </c>
      <c r="D25" s="29">
        <v>0</v>
      </c>
      <c r="E25" s="29">
        <v>0</v>
      </c>
      <c r="F25" s="29">
        <v>0</v>
      </c>
      <c r="G25" s="29">
        <f t="shared" si="2"/>
        <v>0</v>
      </c>
    </row>
    <row r="26" spans="1:7" s="4" customFormat="1" ht="15" customHeight="1">
      <c r="A26" s="6" t="s">
        <v>34</v>
      </c>
      <c r="B26" s="6" t="s">
        <v>17</v>
      </c>
      <c r="C26" s="9" t="s">
        <v>87</v>
      </c>
      <c r="D26" s="29">
        <v>0</v>
      </c>
      <c r="E26" s="29">
        <v>0</v>
      </c>
      <c r="F26" s="29">
        <v>0</v>
      </c>
      <c r="G26" s="29">
        <f t="shared" si="2"/>
        <v>0</v>
      </c>
    </row>
    <row r="27" spans="1:7" s="4" customFormat="1" ht="15" customHeight="1">
      <c r="A27" s="6" t="s">
        <v>34</v>
      </c>
      <c r="B27" s="6" t="s">
        <v>18</v>
      </c>
      <c r="C27" s="9" t="s">
        <v>88</v>
      </c>
      <c r="D27" s="29">
        <v>1977.2331000000001</v>
      </c>
      <c r="E27" s="29">
        <v>4622.976549999999</v>
      </c>
      <c r="F27" s="29">
        <v>8260.03106</v>
      </c>
      <c r="G27" s="29">
        <f t="shared" si="2"/>
        <v>14860.240709999998</v>
      </c>
    </row>
    <row r="28" spans="1:7" s="4" customFormat="1" ht="15" customHeight="1">
      <c r="A28" s="6" t="s">
        <v>34</v>
      </c>
      <c r="B28" s="6" t="s">
        <v>19</v>
      </c>
      <c r="C28" s="9" t="s">
        <v>89</v>
      </c>
      <c r="D28" s="29">
        <v>-3.43035</v>
      </c>
      <c r="E28" s="29">
        <v>-1826.4933</v>
      </c>
      <c r="F28" s="29">
        <v>8792.889029999998</v>
      </c>
      <c r="G28" s="29">
        <f t="shared" si="2"/>
        <v>6962.965379999998</v>
      </c>
    </row>
    <row r="29" spans="1:7" s="4" customFormat="1" ht="15" customHeight="1">
      <c r="A29" s="6" t="s">
        <v>34</v>
      </c>
      <c r="B29" s="6" t="s">
        <v>20</v>
      </c>
      <c r="C29" s="34" t="s">
        <v>90</v>
      </c>
      <c r="D29" s="29">
        <v>23.814</v>
      </c>
      <c r="E29" s="29">
        <v>-1647.19794</v>
      </c>
      <c r="F29" s="29">
        <v>8300.37792</v>
      </c>
      <c r="G29" s="29">
        <f t="shared" si="2"/>
        <v>6676.993980000001</v>
      </c>
    </row>
    <row r="30" spans="1:7" s="4" customFormat="1" ht="15" customHeight="1">
      <c r="A30" s="6" t="s">
        <v>34</v>
      </c>
      <c r="B30" s="6" t="s">
        <v>21</v>
      </c>
      <c r="C30" s="34" t="s">
        <v>91</v>
      </c>
      <c r="D30" s="29">
        <v>-27.244349999999997</v>
      </c>
      <c r="E30" s="29">
        <v>-179.29536</v>
      </c>
      <c r="F30" s="29">
        <v>492.51111</v>
      </c>
      <c r="G30" s="29">
        <f t="shared" si="2"/>
        <v>285.9714</v>
      </c>
    </row>
    <row r="31" spans="1:7" s="4" customFormat="1" ht="15" customHeight="1">
      <c r="A31" s="6" t="s">
        <v>34</v>
      </c>
      <c r="B31" s="6" t="s">
        <v>42</v>
      </c>
      <c r="C31" s="26" t="s">
        <v>92</v>
      </c>
      <c r="D31" s="31">
        <v>12321.11498</v>
      </c>
      <c r="E31" s="31">
        <v>20814.503109999998</v>
      </c>
      <c r="F31" s="31">
        <v>32623.555379999998</v>
      </c>
      <c r="G31" s="30">
        <f>SUM(D31:F31)</f>
        <v>65759.17347</v>
      </c>
    </row>
    <row r="32" spans="1:7" s="4" customFormat="1" ht="15" customHeight="1">
      <c r="A32" s="6" t="s">
        <v>34</v>
      </c>
      <c r="B32" s="6" t="s">
        <v>22</v>
      </c>
      <c r="C32" s="9" t="s">
        <v>93</v>
      </c>
      <c r="D32" s="29">
        <v>0</v>
      </c>
      <c r="E32" s="29">
        <v>0</v>
      </c>
      <c r="F32" s="29">
        <v>0</v>
      </c>
      <c r="G32" s="29">
        <f aca="true" t="shared" si="3" ref="G32:G40">SUM(D32:F32)</f>
        <v>0</v>
      </c>
    </row>
    <row r="33" spans="1:7" s="4" customFormat="1" ht="15" customHeight="1">
      <c r="A33" s="6" t="s">
        <v>34</v>
      </c>
      <c r="B33" s="6" t="s">
        <v>23</v>
      </c>
      <c r="C33" s="9" t="s">
        <v>94</v>
      </c>
      <c r="D33" s="29">
        <v>332841.29172000004</v>
      </c>
      <c r="E33" s="29">
        <v>302692.3517</v>
      </c>
      <c r="F33" s="29">
        <v>496472.01194</v>
      </c>
      <c r="G33" s="29">
        <f t="shared" si="3"/>
        <v>1132005.6553600002</v>
      </c>
    </row>
    <row r="34" spans="1:7" s="4" customFormat="1" ht="15" customHeight="1">
      <c r="A34" s="6" t="s">
        <v>34</v>
      </c>
      <c r="B34" s="6" t="s">
        <v>24</v>
      </c>
      <c r="C34" s="13" t="s">
        <v>95</v>
      </c>
      <c r="D34" s="29">
        <v>5533.64585</v>
      </c>
      <c r="E34" s="29">
        <v>221255.56912</v>
      </c>
      <c r="F34" s="29">
        <v>420765.73376</v>
      </c>
      <c r="G34" s="29">
        <f t="shared" si="3"/>
        <v>647554.94873</v>
      </c>
    </row>
    <row r="35" spans="1:7" s="4" customFormat="1" ht="15" customHeight="1">
      <c r="A35" s="6" t="s">
        <v>34</v>
      </c>
      <c r="B35" s="6" t="s">
        <v>25</v>
      </c>
      <c r="C35" s="13" t="s">
        <v>132</v>
      </c>
      <c r="D35" s="29">
        <v>0</v>
      </c>
      <c r="E35" s="29">
        <v>0</v>
      </c>
      <c r="F35" s="29">
        <v>0</v>
      </c>
      <c r="G35" s="29">
        <f t="shared" si="3"/>
        <v>0</v>
      </c>
    </row>
    <row r="36" spans="1:7" s="4" customFormat="1" ht="15" customHeight="1">
      <c r="A36" s="6" t="s">
        <v>34</v>
      </c>
      <c r="B36" s="6" t="s">
        <v>26</v>
      </c>
      <c r="C36" s="13" t="s">
        <v>96</v>
      </c>
      <c r="D36" s="29">
        <v>0</v>
      </c>
      <c r="E36" s="29">
        <v>0</v>
      </c>
      <c r="F36" s="29">
        <v>0</v>
      </c>
      <c r="G36" s="29">
        <f t="shared" si="3"/>
        <v>0</v>
      </c>
    </row>
    <row r="37" spans="1:7" s="4" customFormat="1" ht="15" customHeight="1">
      <c r="A37" s="6" t="s">
        <v>34</v>
      </c>
      <c r="B37" s="6" t="s">
        <v>27</v>
      </c>
      <c r="C37" s="13" t="s">
        <v>133</v>
      </c>
      <c r="D37" s="29">
        <v>0</v>
      </c>
      <c r="E37" s="29">
        <v>0</v>
      </c>
      <c r="F37" s="29">
        <v>0</v>
      </c>
      <c r="G37" s="29">
        <f t="shared" si="3"/>
        <v>0</v>
      </c>
    </row>
    <row r="38" spans="1:7" s="4" customFormat="1" ht="15" customHeight="1">
      <c r="A38" s="6" t="s">
        <v>34</v>
      </c>
      <c r="B38" s="6" t="s">
        <v>28</v>
      </c>
      <c r="C38" s="13" t="s">
        <v>97</v>
      </c>
      <c r="D38" s="29">
        <v>0</v>
      </c>
      <c r="E38" s="29">
        <v>0</v>
      </c>
      <c r="F38" s="29">
        <v>0</v>
      </c>
      <c r="G38" s="29">
        <f t="shared" si="3"/>
        <v>0</v>
      </c>
    </row>
    <row r="39" spans="1:7" s="4" customFormat="1" ht="15" customHeight="1">
      <c r="A39" s="6" t="s">
        <v>34</v>
      </c>
      <c r="B39" s="6" t="s">
        <v>29</v>
      </c>
      <c r="C39" s="13" t="s">
        <v>98</v>
      </c>
      <c r="D39" s="29">
        <v>327307.64587</v>
      </c>
      <c r="E39" s="29">
        <v>81436.78258</v>
      </c>
      <c r="F39" s="29">
        <v>75706.27818000001</v>
      </c>
      <c r="G39" s="29">
        <f t="shared" si="3"/>
        <v>484450.70663000003</v>
      </c>
    </row>
    <row r="40" spans="1:7" s="4" customFormat="1" ht="15" customHeight="1">
      <c r="A40" s="6" t="s">
        <v>34</v>
      </c>
      <c r="B40" s="6" t="s">
        <v>30</v>
      </c>
      <c r="C40" s="13" t="s">
        <v>99</v>
      </c>
      <c r="D40" s="29">
        <v>0</v>
      </c>
      <c r="E40" s="29">
        <v>0</v>
      </c>
      <c r="F40" s="29">
        <v>0</v>
      </c>
      <c r="G40" s="29">
        <f t="shared" si="3"/>
        <v>0</v>
      </c>
    </row>
    <row r="41" spans="1:7" s="3" customFormat="1" ht="30" customHeight="1">
      <c r="A41" s="6" t="s">
        <v>34</v>
      </c>
      <c r="B41" s="6" t="s">
        <v>31</v>
      </c>
      <c r="C41" s="26" t="s">
        <v>148</v>
      </c>
      <c r="D41" s="31">
        <v>123.00232000000001</v>
      </c>
      <c r="E41" s="31">
        <v>145.32315</v>
      </c>
      <c r="F41" s="31">
        <v>9.26733</v>
      </c>
      <c r="G41" s="31">
        <f>SUM(D41:F41)</f>
        <v>277.5928</v>
      </c>
    </row>
    <row r="42" spans="1:7" s="3" customFormat="1" ht="15" customHeight="1">
      <c r="A42" s="6" t="s">
        <v>34</v>
      </c>
      <c r="B42" s="11" t="s">
        <v>55</v>
      </c>
      <c r="C42" s="6" t="s">
        <v>143</v>
      </c>
      <c r="D42" s="29">
        <v>-4.828180000000001</v>
      </c>
      <c r="E42" s="29">
        <v>-16.08651</v>
      </c>
      <c r="F42" s="29">
        <v>0</v>
      </c>
      <c r="G42" s="29">
        <f aca="true" t="shared" si="4" ref="G42:G66">SUM(D42:F42)</f>
        <v>-20.91469</v>
      </c>
    </row>
    <row r="43" spans="1:7" s="3" customFormat="1" ht="15" customHeight="1">
      <c r="A43" s="6" t="s">
        <v>34</v>
      </c>
      <c r="B43" s="6" t="s">
        <v>47</v>
      </c>
      <c r="C43" s="9" t="s">
        <v>100</v>
      </c>
      <c r="D43" s="29">
        <v>118.17414</v>
      </c>
      <c r="E43" s="29">
        <v>129.23664</v>
      </c>
      <c r="F43" s="29">
        <v>9.26733</v>
      </c>
      <c r="G43" s="29">
        <f t="shared" si="4"/>
        <v>256.67811</v>
      </c>
    </row>
    <row r="44" spans="1:7" s="3" customFormat="1" ht="15" customHeight="1">
      <c r="A44" s="6" t="s">
        <v>34</v>
      </c>
      <c r="B44" s="11" t="s">
        <v>33</v>
      </c>
      <c r="C44" s="10" t="s">
        <v>101</v>
      </c>
      <c r="D44" s="29">
        <v>248.72625</v>
      </c>
      <c r="E44" s="29">
        <v>757.3985</v>
      </c>
      <c r="F44" s="29">
        <v>2221.615</v>
      </c>
      <c r="G44" s="29">
        <f t="shared" si="4"/>
        <v>3227.7397499999997</v>
      </c>
    </row>
    <row r="45" spans="1:7" s="3" customFormat="1" ht="15" customHeight="1">
      <c r="A45" s="6" t="s">
        <v>34</v>
      </c>
      <c r="B45" s="11" t="s">
        <v>57</v>
      </c>
      <c r="C45" s="6" t="s">
        <v>102</v>
      </c>
      <c r="D45" s="29">
        <v>0</v>
      </c>
      <c r="E45" s="29">
        <v>-20.09073</v>
      </c>
      <c r="F45" s="29">
        <v>-12.448319999999999</v>
      </c>
      <c r="G45" s="29">
        <f t="shared" si="4"/>
        <v>-32.53905</v>
      </c>
    </row>
    <row r="46" spans="1:7" s="3" customFormat="1" ht="15" customHeight="1">
      <c r="A46" s="6" t="s">
        <v>34</v>
      </c>
      <c r="B46" s="6" t="s">
        <v>48</v>
      </c>
      <c r="C46" s="9" t="s">
        <v>103</v>
      </c>
      <c r="D46" s="29">
        <v>366.90039</v>
      </c>
      <c r="E46" s="29">
        <v>866.5444100000001</v>
      </c>
      <c r="F46" s="29">
        <v>2218.43401</v>
      </c>
      <c r="G46" s="29">
        <f t="shared" si="4"/>
        <v>3451.87881</v>
      </c>
    </row>
    <row r="47" spans="1:7" s="3" customFormat="1" ht="15" customHeight="1">
      <c r="A47" s="6" t="s">
        <v>34</v>
      </c>
      <c r="B47" s="6" t="s">
        <v>32</v>
      </c>
      <c r="C47" s="10" t="s">
        <v>144</v>
      </c>
      <c r="D47" s="29">
        <v>47.045190000000005</v>
      </c>
      <c r="E47" s="29">
        <v>791.9715500000001</v>
      </c>
      <c r="F47" s="29">
        <v>0</v>
      </c>
      <c r="G47" s="29">
        <f t="shared" si="4"/>
        <v>839.0167400000001</v>
      </c>
    </row>
    <row r="48" spans="1:7" s="3" customFormat="1" ht="15" customHeight="1">
      <c r="A48" s="6" t="s">
        <v>34</v>
      </c>
      <c r="B48" s="11" t="s">
        <v>58</v>
      </c>
      <c r="C48" s="6" t="s">
        <v>145</v>
      </c>
      <c r="D48" s="29">
        <v>0</v>
      </c>
      <c r="E48" s="29">
        <v>-864.2289599999999</v>
      </c>
      <c r="F48" s="29">
        <v>0</v>
      </c>
      <c r="G48" s="29">
        <f t="shared" si="4"/>
        <v>-864.2289599999999</v>
      </c>
    </row>
    <row r="49" spans="1:7" s="3" customFormat="1" ht="15" customHeight="1">
      <c r="A49" s="6" t="s">
        <v>34</v>
      </c>
      <c r="B49" s="6" t="s">
        <v>49</v>
      </c>
      <c r="C49" s="9" t="s">
        <v>104</v>
      </c>
      <c r="D49" s="29">
        <v>413.94558</v>
      </c>
      <c r="E49" s="29">
        <v>794.287</v>
      </c>
      <c r="F49" s="29">
        <v>2218.43401</v>
      </c>
      <c r="G49" s="29">
        <f t="shared" si="4"/>
        <v>3426.66659</v>
      </c>
    </row>
    <row r="50" spans="1:7" s="3" customFormat="1" ht="15" customHeight="1">
      <c r="A50" s="6" t="s">
        <v>34</v>
      </c>
      <c r="B50" s="11" t="s">
        <v>59</v>
      </c>
      <c r="C50" s="10" t="s">
        <v>105</v>
      </c>
      <c r="D50" s="29">
        <v>-439.98532</v>
      </c>
      <c r="E50" s="29">
        <v>-973.2944699999999</v>
      </c>
      <c r="F50" s="29">
        <v>-1729.6348</v>
      </c>
      <c r="G50" s="29">
        <f t="shared" si="4"/>
        <v>-3142.9145900000003</v>
      </c>
    </row>
    <row r="51" spans="1:7" s="3" customFormat="1" ht="15" customHeight="1">
      <c r="A51" s="6" t="s">
        <v>34</v>
      </c>
      <c r="B51" s="6" t="s">
        <v>50</v>
      </c>
      <c r="C51" s="9" t="s">
        <v>106</v>
      </c>
      <c r="D51" s="29">
        <v>-26.039740000000002</v>
      </c>
      <c r="E51" s="29">
        <v>-179.00747</v>
      </c>
      <c r="F51" s="29">
        <v>488.79921</v>
      </c>
      <c r="G51" s="29">
        <f t="shared" si="4"/>
        <v>283.752</v>
      </c>
    </row>
    <row r="52" spans="1:7" s="3" customFormat="1" ht="15" customHeight="1">
      <c r="A52" s="6" t="s">
        <v>34</v>
      </c>
      <c r="B52" s="11" t="s">
        <v>43</v>
      </c>
      <c r="C52" s="12" t="s">
        <v>107</v>
      </c>
      <c r="D52" s="29">
        <v>0.00176</v>
      </c>
      <c r="E52" s="29">
        <v>3.4588200000000002</v>
      </c>
      <c r="F52" s="29">
        <v>0</v>
      </c>
      <c r="G52" s="29">
        <f t="shared" si="4"/>
        <v>3.46058</v>
      </c>
    </row>
    <row r="53" spans="1:7" s="3" customFormat="1" ht="15" customHeight="1">
      <c r="A53" s="6" t="s">
        <v>34</v>
      </c>
      <c r="B53" s="6" t="s">
        <v>63</v>
      </c>
      <c r="C53" s="13" t="s">
        <v>108</v>
      </c>
      <c r="D53" s="29">
        <v>0.00176</v>
      </c>
      <c r="E53" s="29">
        <v>3.4588200000000002</v>
      </c>
      <c r="F53" s="29">
        <v>0</v>
      </c>
      <c r="G53" s="29">
        <f t="shared" si="4"/>
        <v>3.46058</v>
      </c>
    </row>
    <row r="54" spans="1:7" s="3" customFormat="1" ht="15" customHeight="1">
      <c r="A54" s="6" t="s">
        <v>34</v>
      </c>
      <c r="B54" s="6" t="s">
        <v>64</v>
      </c>
      <c r="C54" s="10" t="s">
        <v>109</v>
      </c>
      <c r="D54" s="29">
        <v>0</v>
      </c>
      <c r="E54" s="29">
        <v>0</v>
      </c>
      <c r="F54" s="29">
        <v>0</v>
      </c>
      <c r="G54" s="29">
        <f t="shared" si="4"/>
        <v>0</v>
      </c>
    </row>
    <row r="55" spans="1:7" s="3" customFormat="1" ht="15" customHeight="1">
      <c r="A55" s="6" t="s">
        <v>34</v>
      </c>
      <c r="B55" s="11" t="s">
        <v>60</v>
      </c>
      <c r="C55" s="9" t="s">
        <v>110</v>
      </c>
      <c r="D55" s="29">
        <v>-0.69845</v>
      </c>
      <c r="E55" s="29">
        <v>-0.9214600000000001</v>
      </c>
      <c r="F55" s="29">
        <v>0</v>
      </c>
      <c r="G55" s="29">
        <f t="shared" si="4"/>
        <v>-1.61991</v>
      </c>
    </row>
    <row r="56" spans="1:7" s="3" customFormat="1" ht="15" customHeight="1">
      <c r="A56" s="6" t="s">
        <v>34</v>
      </c>
      <c r="B56" s="6" t="s">
        <v>65</v>
      </c>
      <c r="C56" s="13" t="s">
        <v>111</v>
      </c>
      <c r="D56" s="29">
        <v>0.69845</v>
      </c>
      <c r="E56" s="29">
        <v>0.9214600000000001</v>
      </c>
      <c r="F56" s="29">
        <v>0</v>
      </c>
      <c r="G56" s="29">
        <f t="shared" si="4"/>
        <v>1.61991</v>
      </c>
    </row>
    <row r="57" spans="1:7" s="3" customFormat="1" ht="15" customHeight="1">
      <c r="A57" s="6" t="s">
        <v>34</v>
      </c>
      <c r="B57" s="6" t="s">
        <v>66</v>
      </c>
      <c r="C57" s="10" t="s">
        <v>112</v>
      </c>
      <c r="D57" s="29">
        <v>0</v>
      </c>
      <c r="E57" s="29">
        <v>0</v>
      </c>
      <c r="F57" s="29">
        <v>0</v>
      </c>
      <c r="G57" s="29">
        <f t="shared" si="4"/>
        <v>0</v>
      </c>
    </row>
    <row r="58" spans="1:7" s="3" customFormat="1" ht="15" customHeight="1">
      <c r="A58" s="6" t="s">
        <v>34</v>
      </c>
      <c r="B58" s="14" t="s">
        <v>51</v>
      </c>
      <c r="C58" s="9" t="s">
        <v>113</v>
      </c>
      <c r="D58" s="29">
        <v>-26.73643</v>
      </c>
      <c r="E58" s="29">
        <v>-176.47010999999998</v>
      </c>
      <c r="F58" s="29">
        <v>488.79921</v>
      </c>
      <c r="G58" s="29">
        <f t="shared" si="4"/>
        <v>285.59267000000006</v>
      </c>
    </row>
    <row r="59" spans="1:7" s="3" customFormat="1" ht="15" customHeight="1">
      <c r="A59" s="6" t="s">
        <v>34</v>
      </c>
      <c r="B59" s="11" t="s">
        <v>45</v>
      </c>
      <c r="C59" s="10" t="s">
        <v>114</v>
      </c>
      <c r="D59" s="29">
        <v>0</v>
      </c>
      <c r="E59" s="29">
        <v>0</v>
      </c>
      <c r="F59" s="29">
        <v>0</v>
      </c>
      <c r="G59" s="29">
        <f t="shared" si="4"/>
        <v>0</v>
      </c>
    </row>
    <row r="60" spans="1:7" s="3" customFormat="1" ht="15" customHeight="1">
      <c r="A60" s="6" t="s">
        <v>34</v>
      </c>
      <c r="B60" s="14" t="s">
        <v>52</v>
      </c>
      <c r="C60" s="9" t="s">
        <v>115</v>
      </c>
      <c r="D60" s="29">
        <v>-26.73643</v>
      </c>
      <c r="E60" s="29">
        <v>-176.47010999999998</v>
      </c>
      <c r="F60" s="29">
        <v>488.79921</v>
      </c>
      <c r="G60" s="29">
        <f t="shared" si="4"/>
        <v>285.59267000000006</v>
      </c>
    </row>
    <row r="61" spans="1:7" s="3" customFormat="1" ht="15" customHeight="1">
      <c r="A61" s="6" t="s">
        <v>34</v>
      </c>
      <c r="B61" s="11" t="s">
        <v>44</v>
      </c>
      <c r="C61" s="10" t="s">
        <v>116</v>
      </c>
      <c r="D61" s="29">
        <v>0</v>
      </c>
      <c r="E61" s="29">
        <v>0.09361</v>
      </c>
      <c r="F61" s="29">
        <v>11.36687</v>
      </c>
      <c r="G61" s="29">
        <f t="shared" si="4"/>
        <v>11.46048</v>
      </c>
    </row>
    <row r="62" spans="1:7" s="3" customFormat="1" ht="15" customHeight="1">
      <c r="A62" s="6" t="s">
        <v>34</v>
      </c>
      <c r="B62" s="11" t="s">
        <v>61</v>
      </c>
      <c r="C62" s="6" t="s">
        <v>117</v>
      </c>
      <c r="D62" s="29">
        <v>-0.50792</v>
      </c>
      <c r="E62" s="29">
        <v>-2.91886</v>
      </c>
      <c r="F62" s="29">
        <v>-7.6549700000000005</v>
      </c>
      <c r="G62" s="29">
        <f t="shared" si="4"/>
        <v>-11.08175</v>
      </c>
    </row>
    <row r="63" spans="1:7" s="3" customFormat="1" ht="15" customHeight="1">
      <c r="A63" s="6" t="s">
        <v>34</v>
      </c>
      <c r="B63" s="6" t="s">
        <v>53</v>
      </c>
      <c r="C63" s="9" t="s">
        <v>118</v>
      </c>
      <c r="D63" s="29">
        <v>-27.244349999999997</v>
      </c>
      <c r="E63" s="29">
        <v>-179.29536</v>
      </c>
      <c r="F63" s="29">
        <v>492.51111</v>
      </c>
      <c r="G63" s="29">
        <f t="shared" si="4"/>
        <v>285.9714</v>
      </c>
    </row>
    <row r="64" spans="1:7" s="3" customFormat="1" ht="15" customHeight="1">
      <c r="A64" s="6" t="s">
        <v>34</v>
      </c>
      <c r="B64" s="6" t="s">
        <v>62</v>
      </c>
      <c r="C64" s="10" t="s">
        <v>119</v>
      </c>
      <c r="D64" s="29">
        <v>0</v>
      </c>
      <c r="E64" s="29">
        <v>0</v>
      </c>
      <c r="F64" s="29">
        <v>0</v>
      </c>
      <c r="G64" s="29">
        <f t="shared" si="4"/>
        <v>0</v>
      </c>
    </row>
    <row r="65" spans="1:7" s="3" customFormat="1" ht="15" customHeight="1">
      <c r="A65" s="6" t="s">
        <v>34</v>
      </c>
      <c r="B65" s="6" t="s">
        <v>46</v>
      </c>
      <c r="C65" s="9" t="s">
        <v>120</v>
      </c>
      <c r="D65" s="29">
        <v>-27.244349999999997</v>
      </c>
      <c r="E65" s="29">
        <v>-179.29536</v>
      </c>
      <c r="F65" s="29">
        <v>492.51111</v>
      </c>
      <c r="G65" s="29">
        <f t="shared" si="4"/>
        <v>285.9714</v>
      </c>
    </row>
    <row r="66" spans="1:7" s="3" customFormat="1" ht="15" customHeight="1">
      <c r="A66" s="6" t="s">
        <v>34</v>
      </c>
      <c r="B66" s="11" t="s">
        <v>56</v>
      </c>
      <c r="C66" s="10" t="s">
        <v>121</v>
      </c>
      <c r="D66" s="29">
        <v>0</v>
      </c>
      <c r="E66" s="29">
        <v>0</v>
      </c>
      <c r="F66" s="29">
        <v>0</v>
      </c>
      <c r="G66" s="29">
        <f t="shared" si="4"/>
        <v>0</v>
      </c>
    </row>
    <row r="67" spans="1:7" s="3" customFormat="1" ht="15" customHeight="1">
      <c r="A67" s="7" t="s">
        <v>34</v>
      </c>
      <c r="B67" s="7" t="s">
        <v>54</v>
      </c>
      <c r="C67" s="15" t="s">
        <v>122</v>
      </c>
      <c r="D67" s="32">
        <v>-27.244349999999997</v>
      </c>
      <c r="E67" s="32">
        <v>-179.29536</v>
      </c>
      <c r="F67" s="32">
        <v>492.51111</v>
      </c>
      <c r="G67" s="32">
        <f>SUM(D67:F67)</f>
        <v>285.9714</v>
      </c>
    </row>
    <row r="68" spans="1:7" ht="3.75" customHeight="1" thickBot="1">
      <c r="A68" s="6"/>
      <c r="B68" s="6"/>
      <c r="C68" s="27"/>
      <c r="D68" s="27"/>
      <c r="E68" s="27"/>
      <c r="F68" s="27"/>
      <c r="G68" s="27"/>
    </row>
    <row r="69" spans="1:7" ht="15" customHeight="1" thickTop="1">
      <c r="A69" s="6"/>
      <c r="B69" s="6"/>
      <c r="C69" s="17"/>
      <c r="D69" s="17"/>
      <c r="E69" s="17"/>
      <c r="F69" s="17"/>
      <c r="G69" s="17"/>
    </row>
    <row r="70" spans="1:7" ht="15" customHeight="1">
      <c r="A70" s="6"/>
      <c r="B70" s="6"/>
      <c r="C70" s="17"/>
      <c r="D70" s="18"/>
      <c r="E70" s="18"/>
      <c r="F70" s="18"/>
      <c r="G70" s="18"/>
    </row>
    <row r="71" spans="1:7" ht="15" customHeight="1">
      <c r="A71" s="6"/>
      <c r="B71" s="6"/>
      <c r="C71" s="36"/>
      <c r="D71" s="36"/>
      <c r="E71" s="36"/>
      <c r="F71" s="36"/>
      <c r="G71" s="36"/>
    </row>
    <row r="72" spans="1:7" ht="45" customHeight="1">
      <c r="A72" s="6"/>
      <c r="B72" s="6"/>
      <c r="C72" s="37" t="s">
        <v>146</v>
      </c>
      <c r="D72" s="38"/>
      <c r="E72" s="38"/>
      <c r="F72" s="38"/>
      <c r="G72" s="38"/>
    </row>
    <row r="73" spans="1:7" ht="25.5">
      <c r="A73" s="6"/>
      <c r="B73" s="6"/>
      <c r="C73" s="15"/>
      <c r="D73" s="16" t="s">
        <v>69</v>
      </c>
      <c r="E73" s="16" t="s">
        <v>70</v>
      </c>
      <c r="F73" s="16" t="s">
        <v>138</v>
      </c>
      <c r="G73" s="25" t="s">
        <v>141</v>
      </c>
    </row>
    <row r="74" spans="1:7" ht="15" customHeight="1">
      <c r="A74" s="6"/>
      <c r="B74" s="6"/>
      <c r="C74" s="19" t="s">
        <v>134</v>
      </c>
      <c r="D74" s="33">
        <f>+D76+D77</f>
        <v>5533.64582</v>
      </c>
      <c r="E74" s="33">
        <f>+E76+E77</f>
        <v>221255.56915999998</v>
      </c>
      <c r="F74" s="33">
        <f>+F76+F77</f>
        <v>420765.73376000003</v>
      </c>
      <c r="G74" s="29">
        <f>SUM(D74:F74)</f>
        <v>647554.94874</v>
      </c>
    </row>
    <row r="75" spans="1:7" ht="15" customHeight="1">
      <c r="A75" s="6"/>
      <c r="B75" s="6"/>
      <c r="C75" s="19"/>
      <c r="D75" s="33"/>
      <c r="E75" s="33"/>
      <c r="F75" s="33"/>
      <c r="G75" s="33"/>
    </row>
    <row r="76" spans="1:7" ht="15" customHeight="1">
      <c r="A76" s="6" t="s">
        <v>34</v>
      </c>
      <c r="B76" s="6" t="s">
        <v>35</v>
      </c>
      <c r="C76" s="6" t="s">
        <v>123</v>
      </c>
      <c r="D76" s="33">
        <v>1779.21083</v>
      </c>
      <c r="E76" s="33">
        <v>17144.22121</v>
      </c>
      <c r="F76" s="33">
        <v>51251.38546</v>
      </c>
      <c r="G76" s="29">
        <f>SUM(D76:F76)</f>
        <v>70174.8175</v>
      </c>
    </row>
    <row r="77" spans="1:7" ht="15" customHeight="1">
      <c r="A77" s="6" t="s">
        <v>34</v>
      </c>
      <c r="B77" s="6" t="s">
        <v>36</v>
      </c>
      <c r="C77" s="6" t="s">
        <v>124</v>
      </c>
      <c r="D77" s="33">
        <v>3754.43499</v>
      </c>
      <c r="E77" s="33">
        <v>204111.34795</v>
      </c>
      <c r="F77" s="33">
        <v>369514.3483</v>
      </c>
      <c r="G77" s="29">
        <f>SUM(D77:F77)</f>
        <v>577380.13124</v>
      </c>
    </row>
    <row r="78" spans="1:7" ht="15" customHeight="1">
      <c r="A78" s="6"/>
      <c r="B78" s="6"/>
      <c r="C78" s="6"/>
      <c r="D78" s="33"/>
      <c r="E78" s="33"/>
      <c r="F78" s="33"/>
      <c r="G78" s="33"/>
    </row>
    <row r="79" spans="1:7" ht="15" customHeight="1">
      <c r="A79" s="6"/>
      <c r="B79" s="6"/>
      <c r="C79" s="9" t="s">
        <v>125</v>
      </c>
      <c r="D79" s="33">
        <f>SUM(D81:D85)</f>
        <v>5533.64582</v>
      </c>
      <c r="E79" s="33">
        <f>SUM(E81:E85)</f>
        <v>221255.56916</v>
      </c>
      <c r="F79" s="33">
        <f>SUM(F81:F85)</f>
        <v>420765.73376000003</v>
      </c>
      <c r="G79" s="29">
        <f>SUM(D79:F79)</f>
        <v>647554.94874</v>
      </c>
    </row>
    <row r="80" spans="1:7" ht="15" customHeight="1">
      <c r="A80" s="6"/>
      <c r="B80" s="6"/>
      <c r="C80" s="6"/>
      <c r="D80" s="33"/>
      <c r="E80" s="33"/>
      <c r="F80" s="33"/>
      <c r="G80" s="33"/>
    </row>
    <row r="81" spans="1:7" ht="15" customHeight="1">
      <c r="A81" s="6" t="s">
        <v>34</v>
      </c>
      <c r="B81" s="6" t="s">
        <v>37</v>
      </c>
      <c r="C81" s="6" t="s">
        <v>126</v>
      </c>
      <c r="D81" s="33">
        <v>1779.21083</v>
      </c>
      <c r="E81" s="33">
        <v>11328.43593</v>
      </c>
      <c r="F81" s="33">
        <v>91955.06065</v>
      </c>
      <c r="G81" s="29">
        <f>SUM(D81:F81)</f>
        <v>105062.70741</v>
      </c>
    </row>
    <row r="82" spans="1:7" ht="15" customHeight="1">
      <c r="A82" s="6" t="s">
        <v>34</v>
      </c>
      <c r="B82" s="6" t="s">
        <v>41</v>
      </c>
      <c r="C82" s="6" t="s">
        <v>127</v>
      </c>
      <c r="D82" s="33">
        <v>3754.43499</v>
      </c>
      <c r="E82" s="33">
        <v>199836.39427000002</v>
      </c>
      <c r="F82" s="33">
        <v>328810.67311000003</v>
      </c>
      <c r="G82" s="29">
        <f>SUM(D82:F82)</f>
        <v>532401.5023700001</v>
      </c>
    </row>
    <row r="83" spans="1:7" ht="15" customHeight="1">
      <c r="A83" s="6" t="s">
        <v>34</v>
      </c>
      <c r="B83" s="6" t="s">
        <v>40</v>
      </c>
      <c r="C83" s="6" t="s">
        <v>128</v>
      </c>
      <c r="D83" s="33">
        <v>0</v>
      </c>
      <c r="E83" s="33">
        <v>0</v>
      </c>
      <c r="F83" s="33">
        <v>0</v>
      </c>
      <c r="G83" s="29">
        <f>SUM(D83:F83)</f>
        <v>0</v>
      </c>
    </row>
    <row r="84" spans="1:7" ht="15" customHeight="1">
      <c r="A84" s="6" t="s">
        <v>34</v>
      </c>
      <c r="B84" s="6" t="s">
        <v>39</v>
      </c>
      <c r="C84" s="6" t="s">
        <v>129</v>
      </c>
      <c r="D84" s="33">
        <v>0</v>
      </c>
      <c r="E84" s="33">
        <v>10090.73896</v>
      </c>
      <c r="F84" s="33">
        <v>0</v>
      </c>
      <c r="G84" s="29">
        <f>SUM(D84:F84)</f>
        <v>10090.73896</v>
      </c>
    </row>
    <row r="85" spans="1:7" ht="15" customHeight="1">
      <c r="A85" s="6" t="s">
        <v>34</v>
      </c>
      <c r="B85" s="6" t="s">
        <v>38</v>
      </c>
      <c r="C85" s="6" t="s">
        <v>130</v>
      </c>
      <c r="D85" s="33">
        <v>0</v>
      </c>
      <c r="E85" s="33">
        <v>0</v>
      </c>
      <c r="F85" s="33">
        <v>0</v>
      </c>
      <c r="G85" s="29">
        <f>SUM(D85:F85)</f>
        <v>0</v>
      </c>
    </row>
    <row r="86" spans="1:7" ht="15" customHeight="1">
      <c r="A86" s="6"/>
      <c r="B86" s="6"/>
      <c r="C86" s="20"/>
      <c r="D86" s="33"/>
      <c r="E86" s="33"/>
      <c r="F86" s="33"/>
      <c r="G86" s="33"/>
    </row>
    <row r="87" spans="1:7" ht="15" customHeight="1">
      <c r="A87" s="6"/>
      <c r="B87" s="6"/>
      <c r="C87" s="21" t="s">
        <v>131</v>
      </c>
      <c r="D87" s="33">
        <f>+D74</f>
        <v>5533.64582</v>
      </c>
      <c r="E87" s="33">
        <f>+E74</f>
        <v>221255.56915999998</v>
      </c>
      <c r="F87" s="33">
        <f>+F74</f>
        <v>420765.73376000003</v>
      </c>
      <c r="G87" s="29">
        <f>SUM(D87:F87)</f>
        <v>647554.94874</v>
      </c>
    </row>
    <row r="88" spans="1:7" ht="15" customHeight="1" thickBot="1">
      <c r="A88" s="6"/>
      <c r="B88" s="6"/>
      <c r="C88" s="22"/>
      <c r="D88" s="23"/>
      <c r="E88" s="23"/>
      <c r="F88" s="23"/>
      <c r="G88" s="23"/>
    </row>
    <row r="89" spans="1:7" ht="15" customHeight="1">
      <c r="A89" s="6"/>
      <c r="B89" s="6"/>
      <c r="C89" s="35" t="s">
        <v>147</v>
      </c>
      <c r="D89" s="35"/>
      <c r="E89" s="35"/>
      <c r="F89" s="35"/>
      <c r="G89" s="35"/>
    </row>
  </sheetData>
  <sheetProtection/>
  <mergeCells count="7">
    <mergeCell ref="C89:G89"/>
    <mergeCell ref="C71:G71"/>
    <mergeCell ref="C72:G72"/>
    <mergeCell ref="C1:G1"/>
    <mergeCell ref="C2:G2"/>
    <mergeCell ref="C3:G3"/>
    <mergeCell ref="C4:G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2022-04-26T14:12:56Z</dcterms:modified>
  <cp:category/>
  <cp:version/>
  <cp:contentType/>
  <cp:contentStatus/>
</cp:coreProperties>
</file>