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8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<sst xmlns="http://schemas.openxmlformats.org/spreadsheetml/2006/main" count="332" uniqueCount="321">
  <si>
    <t>BANCOS DE DESARROLLO PRODUCTIVO</t>
  </si>
  <si>
    <t>(en miles de bolivianos)</t>
  </si>
  <si>
    <t>BDR</t>
  </si>
  <si>
    <t>TOTAL SISTEMA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</si>
  <si>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</si>
  <si>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</si>
  <si>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</si>
  <si>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</si>
  <si>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</si>
  <si>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</si>
  <si>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</si>
  <si>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</si>
  <si>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</si>
  <si>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</si>
  <si>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</si>
  <si>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</si>
  <si>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</si>
  <si>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</si>
  <si>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</si>
  <si>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</si>
  <si>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</si>
  <si>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</si>
  <si>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</si>
  <si>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</si>
  <si>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</si>
  <si>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</si>
  <si>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</si>
  <si>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</si>
  <si>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</si>
  <si>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</si>
  <si>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</si>
  <si>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</si>
  <si>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</si>
  <si>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</si>
  <si>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</si>
  <si>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</si>
  <si>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</si>
  <si>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</si>
  <si>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</si>
  <si>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</si>
  <si>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</si>
  <si>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</si>
  <si>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</si>
  <si>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  Productos devengados por cobrar de préstamos diferidos vigentes</t>
  </si>
  <si>
    <t xml:space="preserve">        Productos devengados por cobrar de préstamos reprogramados o reestructurados diferidos vigentes</t>
  </si>
  <si>
    <t xml:space="preserve">        Productos devengados por cobrar de préstamos diferidos vencidos</t>
  </si>
  <si>
    <t xml:space="preserve">        Productos devengados por cobrar de préstamos reprogramados o reestructurados diferidos vencidos</t>
  </si>
  <si>
    <t xml:space="preserve">        Productos devengados por cobrar de préstamos diferidos en ejecución</t>
  </si>
  <si>
    <t xml:space="preserve">        Productos devengados por cobrar de préstamos reprogramados o reestructurados diferidos en ejecución</t>
  </si>
  <si>
    <t xml:space="preserve">      (PREVISIÓN PARA INCOBRABILIDAD DE CARTERA)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</si>
  <si>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</si>
  <si>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</si>
  <si>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</si>
  <si>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</si>
  <si>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</si>
  <si>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      (Previsión específica para incobrabilidad de préstamos diferidos vigentes)</t>
  </si>
  <si>
    <t xml:space="preserve">        (Previsión específica para incobrabilidad de préstamos reprogramados o reestructurados diferidos vigentes)</t>
  </si>
  <si>
    <t xml:space="preserve">        (Previsión específica para incobrabilidad de préstamos diferidos vencidos)</t>
  </si>
  <si>
    <t xml:space="preserve">        (Previsión específica para incobrabilidad de préstamos reprogramados o reestructurados diferidos vencidos)</t>
  </si>
  <si>
    <t xml:space="preserve">        (Previsión específica para incobrabilidad de préstamos diferidos en ejecución)</t>
  </si>
  <si>
    <t xml:space="preserve">        (Previsión específica para incobrabilidad de préstamos reprogramados o reestructurados diferidos en ejecución)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</si>
  <si>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</si>
  <si>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</si>
  <si>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</si>
  <si>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</si>
  <si>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</si>
  <si>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</si>
  <si>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</si>
  <si>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</si>
  <si>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</si>
  <si>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</si>
  <si>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</si>
  <si>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</si>
  <si>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</si>
  <si>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</si>
  <si>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</si>
  <si>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</si>
  <si>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</si>
  <si>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</si>
  <si>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</si>
  <si>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</si>
  <si>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</si>
  <si>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</si>
  <si>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</si>
  <si>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</si>
  <si>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</si>
  <si>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</si>
  <si>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</si>
  <si>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</si>
  <si>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</si>
  <si>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</si>
  <si>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</si>
  <si>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</si>
  <si>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</si>
  <si>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 xml:space="preserve">  FIDEICOMISOS CONSTITUIDOS</t>
  </si>
  <si>
    <t xml:space="preserve">      FIDEICOMISOS PARA SECTORES PRODUCTIVOS</t>
  </si>
  <si>
    <t xml:space="preserve">      FIDEICOMISOS POR SERVICIOS DE PAGO</t>
  </si>
  <si>
    <t xml:space="preserve">      FIDEICOMISOS POR LA TRANSMISIÓN DE ACCIONES</t>
  </si>
  <si>
    <t xml:space="preserve">      FIDEICOMISOS PARA FONDOS DE CAPITAL DE RIESGO</t>
  </si>
  <si>
    <t xml:space="preserve">      RENDIMIENTOS POR COBRAR POR FIDEICOMISOS</t>
  </si>
  <si>
    <t xml:space="preserve">      PREVISIONES POR FIDEICOMISOS</t>
  </si>
  <si>
    <t xml:space="preserve"> PASIVO</t>
  </si>
  <si>
    <t>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</si>
  <si>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</si>
  <si>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</si>
  <si>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</si>
  <si>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</si>
  <si>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</si>
  <si>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</si>
  <si>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</si>
  <si>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</si>
  <si>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</si>
  <si>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</si>
  <si>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</si>
  <si>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</si>
  <si>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</si>
  <si>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</si>
  <si>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</si>
  <si>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</si>
  <si>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</si>
  <si>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PÚBLICAS</t>
  </si>
  <si>
    <t xml:space="preserve">      Obligaciones con empresas públicas a la vista</t>
  </si>
  <si>
    <t xml:space="preserve">      Obligaciones con empresas públicas por cuentas de ahorros</t>
  </si>
  <si>
    <t xml:space="preserve">      Obligaciones con empresas públicas a plazo</t>
  </si>
  <si>
    <t xml:space="preserve">      Obligaciones con empresas públicas restringidas</t>
  </si>
  <si>
    <t xml:space="preserve">      Obligaciones con empresas públicas a plazo fijo con anotación en cuenta</t>
  </si>
  <si>
    <t xml:space="preserve">      Cargos devengados por pagar con empresas públicas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</si>
  <si>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</si>
  <si>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</si>
  <si>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</si>
  <si>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</si>
  <si>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</si>
  <si>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</si>
  <si>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</si>
  <si>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</si>
  <si>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</si>
  <si>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</si>
  <si>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</si>
  <si>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</si>
  <si>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</si>
  <si>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</si>
  <si>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</si>
  <si>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</si>
  <si>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</si>
  <si>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</si>
  <si>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</si>
  <si>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</si>
  <si>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</si>
  <si>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</si>
  <si>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</si>
  <si>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</si>
  <si>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</si>
  <si>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</si>
  <si>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</si>
  <si>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</si>
  <si>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</si>
  <si>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</si>
  <si>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</si>
  <si>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</si>
  <si>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</si>
  <si>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</si>
  <si>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</si>
  <si>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</si>
  <si>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</si>
  <si>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</si>
  <si>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</si>
  <si>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</si>
  <si>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</si>
  <si>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</si>
  <si>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</si>
  <si>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</si>
  <si>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</si>
  <si>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</si>
  <si>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</si>
  <si>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</si>
  <si>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</si>
  <si>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</si>
  <si>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</si>
  <si>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</si>
  <si>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</si>
  <si>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</si>
  <si>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</si>
  <si>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</si>
  <si>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</si>
  <si>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</si>
  <si>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</si>
  <si>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</si>
  <si>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</si>
  <si>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</si>
  <si>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</si>
  <si>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</si>
  <si>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</si>
  <si>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</si>
  <si>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</si>
  <si>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</si>
  <si>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</si>
  <si>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</si>
  <si>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</si>
  <si>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</si>
  <si>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</si>
  <si>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</si>
  <si>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</si>
  <si>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</si>
  <si>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</si>
  <si>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</si>
  <si>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</si>
  <si>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</si>
  <si>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</si>
  <si>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</si>
  <si>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</si>
  <si>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</si>
  <si>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</si>
  <si>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</si>
  <si>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</si>
  <si>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</si>
  <si>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</si>
  <si>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</si>
  <si>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</si>
  <si>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</si>
  <si>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</si>
  <si>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</si>
  <si>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</si>
  <si>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</si>
  <si>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</si>
  <si>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</si>
  <si>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</si>
  <si>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</si>
  <si>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</si>
  <si>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</si>
  <si>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</si>
  <si>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CUENTAS DE REGISTRO DIVERSAS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</si>
  <si>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</si>
  <si>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</si>
  <si>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</si>
  <si>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</si>
  <si>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</si>
  <si>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</si>
  <si>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</si>
  <si>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</si>
  <si>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</si>
  <si>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</si>
  <si>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</si>
  <si>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</si>
  <si>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</si>
  <si>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</si>
  <si>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</si>
  <si>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</si>
  <si>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</si>
  <si>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</si>
  <si>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</si>
  <si>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</si>
  <si>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</si>
  <si>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</si>
  <si>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</si>
  <si>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PÚBLICAS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</si>
  <si>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</si>
  <si>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</si>
  <si>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</si>
  <si>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</si>
  <si>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</si>
  <si>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</si>
  <si>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    RENDIMIENTOS EN FIDEICOMISOS CONSTITUIDOS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</si>
  <si>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</si>
  <si>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</si>
  <si>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</si>
  <si>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</si>
  <si>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</si>
  <si>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    CARGOS POR FIDEICOMISOS CONSTITUIDOS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</si>
  <si>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</si>
  <si>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</si>
  <si>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</si>
  <si>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</si>
  <si>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</si>
  <si>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</si>
  <si>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</si>
  <si>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    DISMINUCIÓN DE PREVISIÓN PARA FIDEICOMISOS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</si>
  <si>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</si>
  <si>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</si>
  <si>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</si>
  <si>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</si>
  <si>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</si>
  <si>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</si>
  <si>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</si>
  <si>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</si>
  <si>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</si>
  <si>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</si>
  <si>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</si>
  <si>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</si>
  <si>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</si>
  <si>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</si>
  <si>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</si>
  <si>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</si>
  <si>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</si>
  <si>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</si>
  <si>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</si>
  <si>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</si>
  <si>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</si>
  <si>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</si>
  <si>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</si>
  <si>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(+/-) Ingresos (gastos) extraordinarios</t>
  </si>
  <si>
    <t xml:space="preserve">  (+/-) Ingresos (gastos) de gestiones anteriores</t>
  </si>
  <si>
    <t xml:space="preserve">  (+/-) Ajuste contable por efecto de la inflación</t>
  </si>
  <si>
    <t xml:space="preserve">  (-) IMPUESTO SOBRE LAS UTILIDADES DE LAS EMPRESAS</t>
  </si>
  <si>
    <t>ESTADOS FINANCIEROS POR ENTIDAD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</si>
  <si>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</si>
  <si>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</si>
  <si>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</si>
  <si>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</si>
  <si>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</si>
  <si>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</si>
  <si>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</si>
  <si>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ANTES DE IMPUESTOS Y AJUSTE CONTABLE POR EFECTO DE INFLACIÓN</t>
  </si>
  <si>
    <t xml:space="preserve">  (=) RESULTADO DESPUES DE AJUSTE POR DIFERENCIA DE CAMBIO Y MANTENIMIENTO DE VALOR</t>
  </si>
  <si>
    <t xml:space="preserve">        (Previsión específica para incobrabilidad de cartera vigente)</t>
  </si>
  <si>
    <t xml:space="preserve">        (Previsión específica para incobrabilidad de cartera vencida)</t>
  </si>
  <si>
    <t xml:space="preserve">        (Previsión específica para incobrabilidad de cartera en ejecución)</t>
  </si>
  <si>
    <t xml:space="preserve">      PREVISIÓN PARA CUENTAS DE ORDEN</t>
  </si>
  <si>
    <t xml:space="preserve">        (Previsión específica para incobrabilidad de cartera reprogramada o reestructurada
 vigente)</t>
  </si>
  <si>
    <t xml:space="preserve">        (Previsión específica para incobrabilidad de cartera reprogramada o reestructurada
 vencida)</t>
  </si>
  <si>
    <t xml:space="preserve">      Obligaciones con el BCB a plazo</t>
  </si>
  <si>
    <t>AL 28 DE FEBRERO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</si>
</sst>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.000_);\(#,##0.000\)"/>
  </numFmts>
  <fonts count="40">
    <font>
      <sz val="11"/>
      <color theme="1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3"/>
      <name val="Calibri Light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37" fontId="2" fillId="0" borderId="0" xfId="55" applyNumberFormat="1" applyFont="1" applyBorder="1" applyAlignment="1">
      <alignment vertical="center"/>
      <protection/>
    </xf>
    <xf numFmtId="37" fontId="3" fillId="0" borderId="0" xfId="55" applyNumberFormat="1" applyFont="1" applyBorder="1" applyAlignment="1">
      <alignment vertical="center"/>
      <protection/>
    </xf>
    <xf numFmtId="37" fontId="2" fillId="0" borderId="0" xfId="55" applyNumberFormat="1" applyFont="1" applyBorder="1" applyAlignment="1">
      <alignment horizontal="left" vertical="center"/>
      <protection/>
    </xf>
    <xf numFmtId="0" fontId="2" fillId="0" borderId="0" xfId="55" applyFont="1" applyBorder="1" applyAlignment="1">
      <alignment vertical="center"/>
      <protection/>
    </xf>
    <xf numFmtId="37" fontId="2" fillId="0" borderId="0" xfId="55" applyNumberFormat="1" applyFont="1" applyBorder="1" applyAlignment="1">
      <alignment horizontal="right" vertical="center"/>
      <protection/>
    </xf>
    <xf numFmtId="37" fontId="2" fillId="0" borderId="0" xfId="55" applyNumberFormat="1" applyFont="1" applyBorder="1" applyAlignment="1" applyProtection="1">
      <alignment horizontal="left" vertical="center"/>
      <protection/>
    </xf>
    <xf numFmtId="37" fontId="2" fillId="0" borderId="0" xfId="55" applyNumberFormat="1" applyFont="1" applyBorder="1" applyAlignment="1" applyProtection="1">
      <alignment horizontal="right" vertical="center"/>
      <protection/>
    </xf>
    <xf numFmtId="3" fontId="2" fillId="0" borderId="0" xfId="55" applyNumberFormat="1" applyFont="1" applyAlignment="1">
      <alignment horizontal="right" vertical="center"/>
      <protection/>
    </xf>
    <xf numFmtId="37" fontId="2" fillId="0" borderId="0" xfId="55" applyNumberFormat="1" applyFont="1" applyBorder="1" applyAlignment="1">
      <alignment horizontal="left" vertical="center" wrapText="1"/>
      <protection/>
    </xf>
    <xf numFmtId="37" fontId="2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7" fontId="3" fillId="33" borderId="0" xfId="55" applyNumberFormat="1" applyFont="1" applyFill="1" applyBorder="1" applyAlignment="1">
      <alignment horizontal="left" vertical="center"/>
      <protection/>
    </xf>
    <xf numFmtId="37" fontId="3" fillId="33" borderId="0" xfId="55" applyNumberFormat="1" applyFont="1" applyFill="1" applyBorder="1" applyAlignment="1">
      <alignment horizontal="center" vertical="center" wrapText="1"/>
      <protection/>
    </xf>
    <xf numFmtId="37" fontId="2" fillId="33" borderId="0" xfId="55" applyNumberFormat="1" applyFont="1" applyFill="1" applyBorder="1" applyAlignment="1">
      <alignment horizontal="right" vertical="center"/>
      <protection/>
    </xf>
    <xf numFmtId="37" fontId="3" fillId="33" borderId="0" xfId="55" applyNumberFormat="1" applyFont="1" applyFill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horizontal="left" vertical="center"/>
      <protection/>
    </xf>
    <xf numFmtId="37" fontId="3" fillId="33" borderId="11" xfId="55" applyNumberFormat="1" applyFont="1" applyFill="1" applyBorder="1" applyAlignment="1">
      <alignment horizontal="left" vertical="center"/>
      <protection/>
    </xf>
    <xf numFmtId="37" fontId="2" fillId="33" borderId="11" xfId="55" applyNumberFormat="1" applyFont="1" applyFill="1" applyBorder="1" applyAlignment="1">
      <alignment horizontal="right" vertical="center"/>
      <protection/>
    </xf>
    <xf numFmtId="37" fontId="3" fillId="33" borderId="0" xfId="55" applyNumberFormat="1" applyFont="1" applyFill="1" applyBorder="1" applyAlignment="1">
      <alignment horizontal="right" vertical="center"/>
      <protection/>
    </xf>
    <xf numFmtId="37" fontId="2" fillId="0" borderId="0" xfId="55" applyNumberFormat="1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39" fillId="0" borderId="0" xfId="55" applyFont="1" applyAlignment="1">
      <alignment vertical="center"/>
      <protection/>
    </xf>
    <xf numFmtId="0" fontId="4" fillId="34" borderId="0" xfId="55" applyFont="1" applyFill="1" applyAlignment="1">
      <alignment horizontal="center"/>
      <protection/>
    </xf>
    <xf numFmtId="0" fontId="5" fillId="34" borderId="0" xfId="55" applyFont="1" applyFill="1" applyAlignment="1">
      <alignment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horizontal="center" vertical="top"/>
      <protection/>
    </xf>
    <xf numFmtId="0" fontId="5" fillId="34" borderId="0" xfId="55" applyFont="1" applyFill="1" applyAlignment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4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104.421875" style="0" bestFit="1" customWidth="1"/>
    <col min="2" max="3" width="10.7109375" style="0" bestFit="1" customWidth="1"/>
  </cols>
  <sheetData>
    <row r="1" spans="1:24" ht="30" customHeight="1">
      <c r="A1" s="27" t="s">
        <v>0</v>
      </c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>
      <c r="A2" s="29" t="s">
        <v>303</v>
      </c>
      <c r="B2" s="30"/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29" t="s">
        <v>320</v>
      </c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customHeight="1">
      <c r="A4" s="31" t="s">
        <v>1</v>
      </c>
      <c r="B4" s="32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.75" customHeight="1">
      <c r="A5" s="1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" customHeight="1" thickBot="1">
      <c r="A6" s="14"/>
      <c r="B6" s="22" t="s">
        <v>2</v>
      </c>
      <c r="C6" s="1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0" t="s">
        <v>4</v>
      </c>
      <c r="B7" s="21">
        <v>7835082.93473</v>
      </c>
      <c r="C7" s="21">
        <v>7835082.93473</v>
      </c>
      <c r="D7" s="23">
        <f>SUM(C8,C17,C26,C69,C75,C81,C91,C101,C107)-C7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7" t="s">
        <v>5</v>
      </c>
      <c r="B8" s="16">
        <v>366642.09932</v>
      </c>
      <c r="C8" s="16">
        <v>366642.09932</v>
      </c>
      <c r="D8" s="23">
        <f>SUM(C9:C16)-C8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3" t="s">
        <v>6</v>
      </c>
      <c r="B9" s="7">
        <v>0</v>
      </c>
      <c r="C9" s="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3" t="s">
        <v>7</v>
      </c>
      <c r="B10" s="7">
        <v>263354.09813999996</v>
      </c>
      <c r="C10" s="7">
        <v>263354.09813999996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3" t="s">
        <v>8</v>
      </c>
      <c r="B11" s="7">
        <v>103288.00118</v>
      </c>
      <c r="C11" s="7">
        <v>103288.00118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3" t="s">
        <v>9</v>
      </c>
      <c r="B12" s="7">
        <v>0</v>
      </c>
      <c r="C12" s="7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3" t="s">
        <v>10</v>
      </c>
      <c r="B13" s="7">
        <v>0</v>
      </c>
      <c r="C13" s="7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3" t="s">
        <v>11</v>
      </c>
      <c r="B14" s="7">
        <v>0</v>
      </c>
      <c r="C14" s="7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3" t="s">
        <v>12</v>
      </c>
      <c r="B15" s="7">
        <v>0</v>
      </c>
      <c r="C15" s="7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3" t="s">
        <v>13</v>
      </c>
      <c r="B16" s="7">
        <v>0</v>
      </c>
      <c r="C16" s="7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7" t="s">
        <v>14</v>
      </c>
      <c r="B17" s="16">
        <v>864343.78614</v>
      </c>
      <c r="C17" s="16">
        <v>864343.78614</v>
      </c>
      <c r="D17" s="23">
        <f>SUM(C18:C25)-C17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3" t="s">
        <v>15</v>
      </c>
      <c r="B18" s="7">
        <v>0</v>
      </c>
      <c r="C18" s="7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3" t="s">
        <v>16</v>
      </c>
      <c r="B19" s="7">
        <v>644128.82389</v>
      </c>
      <c r="C19" s="7">
        <v>644128.82389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 t="s">
        <v>17</v>
      </c>
      <c r="B20" s="7">
        <v>0</v>
      </c>
      <c r="C20" s="7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3" t="s">
        <v>18</v>
      </c>
      <c r="B21" s="7">
        <v>0</v>
      </c>
      <c r="C21" s="7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3" t="s">
        <v>19</v>
      </c>
      <c r="B22" s="7">
        <v>197366.02929</v>
      </c>
      <c r="C22" s="7">
        <v>197366.02929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3" t="s">
        <v>20</v>
      </c>
      <c r="B23" s="7">
        <v>16493.99342</v>
      </c>
      <c r="C23" s="7">
        <v>16493.99342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3" t="s">
        <v>21</v>
      </c>
      <c r="B24" s="7">
        <v>6354.93954</v>
      </c>
      <c r="C24" s="7">
        <v>6354.93954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3" t="s">
        <v>22</v>
      </c>
      <c r="B25" s="7">
        <v>0</v>
      </c>
      <c r="C25" s="7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7" t="s">
        <v>23</v>
      </c>
      <c r="B26" s="16">
        <v>4793121.27685</v>
      </c>
      <c r="C26" s="16">
        <v>4793121.27685</v>
      </c>
      <c r="D26" s="23">
        <f>SUM(C27,C31,C35,C39,C52)-C26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4" t="s">
        <v>24</v>
      </c>
      <c r="B27" s="7">
        <v>4619919.91544</v>
      </c>
      <c r="C27" s="7">
        <v>4619919.91544</v>
      </c>
      <c r="D27" s="23">
        <f>SUM(C28:C30)-C27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3" t="s">
        <v>25</v>
      </c>
      <c r="B28" s="7">
        <v>4182172.1733899997</v>
      </c>
      <c r="C28" s="7">
        <v>4182172.1733899997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3" t="s">
        <v>26</v>
      </c>
      <c r="B29" s="7">
        <v>374000.00776</v>
      </c>
      <c r="C29" s="7">
        <v>374000.00776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3" t="s">
        <v>27</v>
      </c>
      <c r="B30" s="7">
        <v>63747.73429</v>
      </c>
      <c r="C30" s="7">
        <v>63747.73429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4" t="s">
        <v>28</v>
      </c>
      <c r="B31" s="7">
        <v>30127.58615</v>
      </c>
      <c r="C31" s="7">
        <v>30127.58615</v>
      </c>
      <c r="D31" s="23">
        <f>SUM(C32:C34)-C31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3" t="s">
        <v>29</v>
      </c>
      <c r="B32" s="7">
        <v>28436.265829999997</v>
      </c>
      <c r="C32" s="7">
        <v>28436.265829999997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3" t="s">
        <v>30</v>
      </c>
      <c r="B33" s="7">
        <v>1462.10163</v>
      </c>
      <c r="C33" s="7">
        <v>1462.10163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5" t="s">
        <v>31</v>
      </c>
      <c r="B34" s="7">
        <v>229.21869</v>
      </c>
      <c r="C34" s="7">
        <v>229.21869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 t="s">
        <v>32</v>
      </c>
      <c r="B35" s="7">
        <v>35293.89419</v>
      </c>
      <c r="C35" s="7">
        <v>35293.89419</v>
      </c>
      <c r="D35" s="23">
        <f>SUM(C36:C38)-C35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 t="s">
        <v>33</v>
      </c>
      <c r="B36" s="7">
        <v>35129.1379</v>
      </c>
      <c r="C36" s="7">
        <v>35129.1379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 t="s">
        <v>34</v>
      </c>
      <c r="B37" s="7">
        <v>163.32651</v>
      </c>
      <c r="C37" s="7">
        <v>163.32651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3" t="s">
        <v>35</v>
      </c>
      <c r="B38" s="7">
        <v>1.42978</v>
      </c>
      <c r="C38" s="7">
        <v>1.42978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4" t="s">
        <v>36</v>
      </c>
      <c r="B39" s="7">
        <v>197881.50503</v>
      </c>
      <c r="C39" s="7">
        <v>197881.50503</v>
      </c>
      <c r="D39" s="23">
        <f>SUM(C40:C51)-C39</f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5" t="s">
        <v>37</v>
      </c>
      <c r="B40" s="7">
        <v>63702.97347</v>
      </c>
      <c r="C40" s="7">
        <v>63702.97347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3" t="s">
        <v>38</v>
      </c>
      <c r="B41" s="7">
        <v>34188.922829999996</v>
      </c>
      <c r="C41" s="7">
        <v>34188.922829999996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3" t="s">
        <v>39</v>
      </c>
      <c r="B42" s="7">
        <v>0</v>
      </c>
      <c r="C42" s="7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3" t="s">
        <v>40</v>
      </c>
      <c r="B43" s="7">
        <v>0</v>
      </c>
      <c r="C43" s="7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3" t="s">
        <v>41</v>
      </c>
      <c r="B44" s="7">
        <v>12.91409</v>
      </c>
      <c r="C44" s="7">
        <v>12.91409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6" t="s">
        <v>42</v>
      </c>
      <c r="B45" s="7">
        <v>0</v>
      </c>
      <c r="C45" s="7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5" t="s">
        <v>43</v>
      </c>
      <c r="B46" s="7">
        <v>73581.54711</v>
      </c>
      <c r="C46" s="7">
        <v>73581.54711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3" t="s">
        <v>44</v>
      </c>
      <c r="B47" s="7">
        <v>24660.55572</v>
      </c>
      <c r="C47" s="7">
        <v>24660.55572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3" t="s">
        <v>45</v>
      </c>
      <c r="B48" s="7">
        <v>1559.50307</v>
      </c>
      <c r="C48" s="7">
        <v>1559.50307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3" t="s">
        <v>46</v>
      </c>
      <c r="B49" s="7">
        <v>82.80884</v>
      </c>
      <c r="C49" s="7">
        <v>82.80884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3" t="s">
        <v>47</v>
      </c>
      <c r="B50" s="7">
        <v>90.38297</v>
      </c>
      <c r="C50" s="7">
        <v>90.38297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6" t="s">
        <v>48</v>
      </c>
      <c r="B51" s="7">
        <v>1.89693</v>
      </c>
      <c r="C51" s="7">
        <v>1.89693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8" t="s">
        <v>49</v>
      </c>
      <c r="B52" s="7">
        <v>-90101.62396</v>
      </c>
      <c r="C52" s="7">
        <v>-90101.62396</v>
      </c>
      <c r="D52" s="23">
        <f>SUM(C53:C68)-C52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3" t="s">
        <v>313</v>
      </c>
      <c r="B53" s="7">
        <v>-1044.11612</v>
      </c>
      <c r="C53" s="7">
        <v>-1044.11612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3" t="s">
        <v>317</v>
      </c>
      <c r="B54" s="7">
        <v>-309.42101</v>
      </c>
      <c r="C54" s="7">
        <v>-309.42101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3" t="s">
        <v>314</v>
      </c>
      <c r="B55" s="7">
        <v>-10658.76068</v>
      </c>
      <c r="C55" s="7">
        <v>-10658.76068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3" t="s">
        <v>318</v>
      </c>
      <c r="B56" s="7">
        <v>-858.84322</v>
      </c>
      <c r="C56" s="7">
        <v>-858.84322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3" t="s">
        <v>315</v>
      </c>
      <c r="B57" s="7">
        <v>-23214.931760000003</v>
      </c>
      <c r="C57" s="7">
        <v>-23214.931760000003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3" t="s">
        <v>50</v>
      </c>
      <c r="B58" s="7">
        <v>-163.32651</v>
      </c>
      <c r="C58" s="7">
        <v>-163.32651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3" t="s">
        <v>51</v>
      </c>
      <c r="B59" s="7">
        <v>-27928.014420000003</v>
      </c>
      <c r="C59" s="7">
        <v>-27928.014420000003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3" t="s">
        <v>52</v>
      </c>
      <c r="B60" s="7">
        <v>-22717.19199</v>
      </c>
      <c r="C60" s="7">
        <v>-22717.19199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3" t="s">
        <v>53</v>
      </c>
      <c r="B61" s="7">
        <v>0</v>
      </c>
      <c r="C61" s="7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3" t="s">
        <v>54</v>
      </c>
      <c r="B62" s="7">
        <v>0</v>
      </c>
      <c r="C62" s="7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3" t="s">
        <v>55</v>
      </c>
      <c r="B63" s="7">
        <v>-153.25276000000002</v>
      </c>
      <c r="C63" s="7">
        <v>-153.25276000000002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3" t="s">
        <v>56</v>
      </c>
      <c r="B64" s="7">
        <v>-84.25489</v>
      </c>
      <c r="C64" s="7">
        <v>-84.25489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3" t="s">
        <v>57</v>
      </c>
      <c r="B65" s="7">
        <v>-2822.5630899999996</v>
      </c>
      <c r="C65" s="7">
        <v>-2822.5630899999996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3" t="s">
        <v>58</v>
      </c>
      <c r="B66" s="7">
        <v>-71.07705</v>
      </c>
      <c r="C66" s="7">
        <v>-71.07705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3" t="s">
        <v>59</v>
      </c>
      <c r="B67" s="7">
        <v>-74.44067999999999</v>
      </c>
      <c r="C67" s="7">
        <v>-74.44067999999999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3" t="s">
        <v>60</v>
      </c>
      <c r="B68" s="7">
        <v>-1.42978</v>
      </c>
      <c r="C68" s="7">
        <v>-1.42978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7" t="s">
        <v>61</v>
      </c>
      <c r="B69" s="16">
        <v>8368.71284</v>
      </c>
      <c r="C69" s="16">
        <v>8368.71284</v>
      </c>
      <c r="D69" s="23">
        <f>SUM(C70:C74)-C69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3" t="s">
        <v>62</v>
      </c>
      <c r="B70" s="7">
        <v>0</v>
      </c>
      <c r="C70" s="7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3" t="s">
        <v>63</v>
      </c>
      <c r="B71" s="7">
        <v>4667.88346</v>
      </c>
      <c r="C71" s="7">
        <v>4667.88346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3" t="s">
        <v>64</v>
      </c>
      <c r="B72" s="7">
        <v>3726.08988</v>
      </c>
      <c r="C72" s="7">
        <v>3726.08988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3" t="s">
        <v>65</v>
      </c>
      <c r="B73" s="7">
        <v>0</v>
      </c>
      <c r="C73" s="7"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3" t="s">
        <v>66</v>
      </c>
      <c r="B74" s="7">
        <v>-25.2605</v>
      </c>
      <c r="C74" s="7">
        <v>-25.2605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7" t="s">
        <v>67</v>
      </c>
      <c r="B75" s="16">
        <v>34.74861</v>
      </c>
      <c r="C75" s="16">
        <v>34.74861</v>
      </c>
      <c r="D75" s="23">
        <f>SUM(C76:C80)-C75</f>
        <v>-3.552713678800501E-13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3" t="s">
        <v>68</v>
      </c>
      <c r="B76" s="7">
        <v>0</v>
      </c>
      <c r="C76" s="7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3" t="s">
        <v>69</v>
      </c>
      <c r="B77" s="7">
        <v>4300.56377</v>
      </c>
      <c r="C77" s="7">
        <v>4300.56377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3" t="s">
        <v>70</v>
      </c>
      <c r="B78" s="7">
        <v>0.344</v>
      </c>
      <c r="C78" s="7">
        <v>0.344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3" t="s">
        <v>71</v>
      </c>
      <c r="B79" s="7">
        <v>0</v>
      </c>
      <c r="C79" s="7"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3" t="s">
        <v>72</v>
      </c>
      <c r="B80" s="7">
        <v>-4266.15916</v>
      </c>
      <c r="C80" s="7">
        <v>-4266.15916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7" t="s">
        <v>73</v>
      </c>
      <c r="B81" s="16">
        <v>1068721.23855</v>
      </c>
      <c r="C81" s="16">
        <v>1068721.23855</v>
      </c>
      <c r="D81" s="23">
        <f>SUM(C82:C90)-C81</f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3" t="s">
        <v>15</v>
      </c>
      <c r="B82" s="7">
        <v>0</v>
      </c>
      <c r="C82" s="7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3" t="s">
        <v>16</v>
      </c>
      <c r="B83" s="7">
        <v>870160.3465499999</v>
      </c>
      <c r="C83" s="7">
        <v>870160.3465499999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3" t="s">
        <v>17</v>
      </c>
      <c r="B84" s="7">
        <v>0</v>
      </c>
      <c r="C84" s="7"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3" t="s">
        <v>18</v>
      </c>
      <c r="B85" s="7">
        <v>0</v>
      </c>
      <c r="C85" s="7"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3" t="s">
        <v>74</v>
      </c>
      <c r="B86" s="7">
        <v>62191.515329999995</v>
      </c>
      <c r="C86" s="7">
        <v>62191.515329999995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3" t="s">
        <v>75</v>
      </c>
      <c r="B87" s="7">
        <v>10.29</v>
      </c>
      <c r="C87" s="7">
        <v>10.29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3" t="s">
        <v>20</v>
      </c>
      <c r="B88" s="7">
        <v>54731.288420000004</v>
      </c>
      <c r="C88" s="7">
        <v>54731.288420000004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3" t="s">
        <v>76</v>
      </c>
      <c r="B89" s="7">
        <v>81811.31092</v>
      </c>
      <c r="C89" s="7">
        <v>81811.31092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3" t="s">
        <v>77</v>
      </c>
      <c r="B90" s="7">
        <v>-183.51267</v>
      </c>
      <c r="C90" s="7">
        <v>-183.51267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7" t="s">
        <v>78</v>
      </c>
      <c r="B91" s="16">
        <v>15315.33067</v>
      </c>
      <c r="C91" s="16">
        <v>15315.33067</v>
      </c>
      <c r="D91" s="23">
        <f>SUM(C92:C100)-C91</f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3" t="s">
        <v>79</v>
      </c>
      <c r="B92" s="7">
        <v>0</v>
      </c>
      <c r="C92" s="7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3" t="s">
        <v>80</v>
      </c>
      <c r="B93" s="7">
        <v>3500.91643</v>
      </c>
      <c r="C93" s="7">
        <v>3500.91643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3" t="s">
        <v>81</v>
      </c>
      <c r="B94" s="7">
        <v>3830.4723799999997</v>
      </c>
      <c r="C94" s="7">
        <v>3830.4723799999997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3" t="s">
        <v>82</v>
      </c>
      <c r="B95" s="7">
        <v>3709.6219100000003</v>
      </c>
      <c r="C95" s="7">
        <v>3709.6219100000003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3" t="s">
        <v>83</v>
      </c>
      <c r="B96" s="7">
        <v>2786.56508</v>
      </c>
      <c r="C96" s="7">
        <v>2786.56508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3" t="s">
        <v>84</v>
      </c>
      <c r="B97" s="7">
        <v>1486.72576</v>
      </c>
      <c r="C97" s="7">
        <v>1486.72576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3" t="s">
        <v>85</v>
      </c>
      <c r="B98" s="7">
        <v>1.02911</v>
      </c>
      <c r="C98" s="7">
        <v>1.02911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3" t="s">
        <v>86</v>
      </c>
      <c r="B99" s="7">
        <v>0</v>
      </c>
      <c r="C99" s="7"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3" t="s">
        <v>87</v>
      </c>
      <c r="B100" s="7">
        <v>0</v>
      </c>
      <c r="C100" s="7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7" t="s">
        <v>88</v>
      </c>
      <c r="B101" s="16">
        <v>1730.36742</v>
      </c>
      <c r="C101" s="16">
        <v>1730.36742</v>
      </c>
      <c r="D101" s="23">
        <f>SUM(C102:C106)-C101</f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3" t="s">
        <v>89</v>
      </c>
      <c r="B102" s="7">
        <v>186.64959</v>
      </c>
      <c r="C102" s="7">
        <v>186.64959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3" t="s">
        <v>90</v>
      </c>
      <c r="B103" s="7">
        <v>614.0403299999999</v>
      </c>
      <c r="C103" s="7">
        <v>614.0403299999999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3" t="s">
        <v>91</v>
      </c>
      <c r="B104" s="7">
        <v>80.06322999999999</v>
      </c>
      <c r="C104" s="7">
        <v>80.06322999999999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6" t="s">
        <v>92</v>
      </c>
      <c r="B105" s="7">
        <v>849.95727</v>
      </c>
      <c r="C105" s="7">
        <v>849.95727</v>
      </c>
      <c r="D105" s="1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">
      <c r="A106" s="6" t="s">
        <v>93</v>
      </c>
      <c r="B106" s="7">
        <v>-0.343</v>
      </c>
      <c r="C106" s="7">
        <v>-0.343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7" t="s">
        <v>94</v>
      </c>
      <c r="B107" s="16">
        <v>716805.37433</v>
      </c>
      <c r="C107" s="16">
        <v>716805.37433</v>
      </c>
      <c r="D107" s="23">
        <f>SUM(C108:C113)-C107</f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3" t="s">
        <v>95</v>
      </c>
      <c r="B108" s="7">
        <v>677203.75684</v>
      </c>
      <c r="C108" s="7">
        <v>677203.75684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3" t="s">
        <v>96</v>
      </c>
      <c r="B109" s="7">
        <v>0</v>
      </c>
      <c r="C109" s="7"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3" t="s">
        <v>97</v>
      </c>
      <c r="B110" s="7">
        <v>0</v>
      </c>
      <c r="C110" s="7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6" t="s">
        <v>98</v>
      </c>
      <c r="B111" s="7">
        <v>0</v>
      </c>
      <c r="C111" s="7">
        <v>0</v>
      </c>
      <c r="D111" s="1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">
      <c r="A112" s="3" t="s">
        <v>99</v>
      </c>
      <c r="B112" s="7">
        <v>67581.51282999999</v>
      </c>
      <c r="C112" s="7">
        <v>67581.51282999999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6" t="s">
        <v>100</v>
      </c>
      <c r="B113" s="7">
        <v>-27979.89534</v>
      </c>
      <c r="C113" s="7">
        <v>-27979.89534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7" t="s">
        <v>101</v>
      </c>
      <c r="B114" s="16">
        <v>7007323.74509</v>
      </c>
      <c r="C114" s="16">
        <v>7007323.74509</v>
      </c>
      <c r="D114" s="23">
        <f>SUM(C115,C132,C133,C140,C149,C155,C162,C167)-C114</f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7" t="s">
        <v>102</v>
      </c>
      <c r="B115" s="16">
        <v>4171486.75087</v>
      </c>
      <c r="C115" s="16">
        <v>4171486.75087</v>
      </c>
      <c r="D115" s="23">
        <f>SUM(C116,C119,C120,C129,C130,C131)-C115</f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>
      <c r="A116" s="3" t="s">
        <v>103</v>
      </c>
      <c r="B116" s="7">
        <v>0</v>
      </c>
      <c r="C116" s="7">
        <v>0</v>
      </c>
      <c r="D116" s="23">
        <f>SUM(C117:C118)-C116</f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3" t="s">
        <v>104</v>
      </c>
      <c r="B117" s="7">
        <v>0</v>
      </c>
      <c r="C117" s="7"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3" t="s">
        <v>105</v>
      </c>
      <c r="B118" s="7">
        <v>0</v>
      </c>
      <c r="C118" s="7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3" t="s">
        <v>106</v>
      </c>
      <c r="B119" s="7">
        <v>0</v>
      </c>
      <c r="C119" s="7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>
      <c r="A120" s="3" t="s">
        <v>107</v>
      </c>
      <c r="B120" s="7">
        <v>0</v>
      </c>
      <c r="C120" s="7">
        <v>0</v>
      </c>
      <c r="D120" s="23">
        <f>SUM(C121:C128)-C120</f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>
      <c r="A121" s="5" t="s">
        <v>108</v>
      </c>
      <c r="B121" s="7">
        <v>0</v>
      </c>
      <c r="C121" s="7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>
      <c r="A122" s="6" t="s">
        <v>109</v>
      </c>
      <c r="B122" s="7">
        <v>0</v>
      </c>
      <c r="C122" s="7"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>
      <c r="A123" s="6" t="s">
        <v>110</v>
      </c>
      <c r="B123" s="7">
        <v>0</v>
      </c>
      <c r="C123" s="7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>
      <c r="A124" s="6" t="s">
        <v>111</v>
      </c>
      <c r="B124" s="7">
        <v>0</v>
      </c>
      <c r="C124" s="7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>
      <c r="A125" s="6" t="s">
        <v>112</v>
      </c>
      <c r="B125" s="7">
        <v>0</v>
      </c>
      <c r="C125" s="7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>
      <c r="A126" s="6" t="s">
        <v>113</v>
      </c>
      <c r="B126" s="7">
        <v>0</v>
      </c>
      <c r="C126" s="7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>
      <c r="A127" s="6" t="s">
        <v>114</v>
      </c>
      <c r="B127" s="7">
        <v>0</v>
      </c>
      <c r="C127" s="7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>
      <c r="A128" s="19" t="s">
        <v>115</v>
      </c>
      <c r="B128" s="7">
        <v>0</v>
      </c>
      <c r="C128" s="7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>
      <c r="A129" s="19" t="s">
        <v>116</v>
      </c>
      <c r="B129" s="7">
        <v>0</v>
      </c>
      <c r="C129" s="7"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>
      <c r="A130" s="3" t="s">
        <v>117</v>
      </c>
      <c r="B130" s="7">
        <v>3975692.67007</v>
      </c>
      <c r="C130" s="7">
        <v>3975692.67007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>
      <c r="A131" s="3" t="s">
        <v>118</v>
      </c>
      <c r="B131" s="7">
        <v>195794.08080000003</v>
      </c>
      <c r="C131" s="7">
        <v>195794.08080000003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>
      <c r="A132" s="17" t="s">
        <v>119</v>
      </c>
      <c r="B132" s="16">
        <v>0</v>
      </c>
      <c r="C132" s="16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>
      <c r="A133" s="17" t="s">
        <v>120</v>
      </c>
      <c r="B133" s="16">
        <v>0</v>
      </c>
      <c r="C133" s="16">
        <v>0</v>
      </c>
      <c r="D133" s="23">
        <f>SUM(C134:C139)-C133</f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>
      <c r="A134" s="3" t="s">
        <v>121</v>
      </c>
      <c r="B134" s="7">
        <v>0</v>
      </c>
      <c r="C134" s="7">
        <v>0</v>
      </c>
      <c r="D134" s="24"/>
      <c r="E134" s="2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>
      <c r="A135" s="3" t="s">
        <v>122</v>
      </c>
      <c r="B135" s="7">
        <v>0</v>
      </c>
      <c r="C135" s="7">
        <v>0</v>
      </c>
      <c r="D135" s="24"/>
      <c r="E135" s="2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>
      <c r="A136" s="3" t="s">
        <v>123</v>
      </c>
      <c r="B136" s="7">
        <v>0</v>
      </c>
      <c r="C136" s="7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>
      <c r="A137" s="3" t="s">
        <v>124</v>
      </c>
      <c r="B137" s="7">
        <v>0</v>
      </c>
      <c r="C137" s="7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>
      <c r="A138" s="3" t="s">
        <v>125</v>
      </c>
      <c r="B138" s="7">
        <v>0</v>
      </c>
      <c r="C138" s="7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>
      <c r="A139" s="3" t="s">
        <v>126</v>
      </c>
      <c r="B139" s="7">
        <v>0</v>
      </c>
      <c r="C139" s="7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>
      <c r="A140" s="17" t="s">
        <v>127</v>
      </c>
      <c r="B140" s="16">
        <v>2761320.82688</v>
      </c>
      <c r="C140" s="16">
        <v>2761320.82688</v>
      </c>
      <c r="D140" s="23">
        <f>SUM(C141:C148)-C140</f>
        <v>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>
      <c r="A141" s="3" t="s">
        <v>128</v>
      </c>
      <c r="B141" s="7">
        <v>0</v>
      </c>
      <c r="C141" s="7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>
      <c r="A142" s="3" t="s">
        <v>319</v>
      </c>
      <c r="B142" s="7">
        <v>559154.93498</v>
      </c>
      <c r="C142" s="7">
        <v>559154.93498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>
      <c r="A143" s="3" t="s">
        <v>129</v>
      </c>
      <c r="B143" s="7">
        <v>0</v>
      </c>
      <c r="C143" s="7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>
      <c r="A144" s="3" t="s">
        <v>130</v>
      </c>
      <c r="B144" s="7">
        <v>0</v>
      </c>
      <c r="C144" s="7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>
      <c r="A145" s="3" t="s">
        <v>131</v>
      </c>
      <c r="B145" s="7">
        <v>1605808</v>
      </c>
      <c r="C145" s="7">
        <v>1605808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>
      <c r="A146" s="3" t="s">
        <v>132</v>
      </c>
      <c r="B146" s="7">
        <v>548304.88501</v>
      </c>
      <c r="C146" s="7">
        <v>548304.88501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>
      <c r="A147" s="3" t="s">
        <v>133</v>
      </c>
      <c r="B147" s="7">
        <v>0</v>
      </c>
      <c r="C147" s="7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>
      <c r="A148" s="3" t="s">
        <v>134</v>
      </c>
      <c r="B148" s="7">
        <v>48053.006890000004</v>
      </c>
      <c r="C148" s="7">
        <v>48053.006890000004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>
      <c r="A149" s="17" t="s">
        <v>135</v>
      </c>
      <c r="B149" s="16">
        <v>44507.06104</v>
      </c>
      <c r="C149" s="16">
        <v>44507.06104</v>
      </c>
      <c r="D149" s="23">
        <f>SUM(C150:C154)-C149</f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>
      <c r="A150" s="3" t="s">
        <v>62</v>
      </c>
      <c r="B150" s="7">
        <v>0</v>
      </c>
      <c r="C150" s="7">
        <v>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>
      <c r="A151" s="3" t="s">
        <v>64</v>
      </c>
      <c r="B151" s="7">
        <v>20879.33659</v>
      </c>
      <c r="C151" s="7">
        <v>20879.33659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>
      <c r="A152" s="3" t="s">
        <v>136</v>
      </c>
      <c r="B152" s="7">
        <v>23627.724449999998</v>
      </c>
      <c r="C152" s="7">
        <v>23627.724449999998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>
      <c r="A153" s="3" t="s">
        <v>91</v>
      </c>
      <c r="B153" s="7">
        <v>0</v>
      </c>
      <c r="C153" s="7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>
      <c r="A154" s="3" t="s">
        <v>137</v>
      </c>
      <c r="B154" s="7">
        <v>0</v>
      </c>
      <c r="C154" s="7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>
      <c r="A155" s="17" t="s">
        <v>138</v>
      </c>
      <c r="B155" s="16">
        <v>30009.1063</v>
      </c>
      <c r="C155" s="16">
        <v>30009.1063</v>
      </c>
      <c r="D155" s="23">
        <f>SUM(C156:C161)-C155</f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>
      <c r="A156" s="3" t="s">
        <v>139</v>
      </c>
      <c r="B156" s="7">
        <v>0</v>
      </c>
      <c r="C156" s="7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>
      <c r="A157" s="3" t="s">
        <v>140</v>
      </c>
      <c r="B157" s="7">
        <v>0</v>
      </c>
      <c r="C157" s="7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>
      <c r="A158" s="3" t="s">
        <v>141</v>
      </c>
      <c r="B158" s="7">
        <v>4817.61709</v>
      </c>
      <c r="C158" s="7">
        <v>4817.61709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>
      <c r="A159" s="3" t="s">
        <v>316</v>
      </c>
      <c r="B159" s="7">
        <v>0</v>
      </c>
      <c r="C159" s="7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>
      <c r="A160" s="3" t="s">
        <v>142</v>
      </c>
      <c r="B160" s="7">
        <v>25191.48921</v>
      </c>
      <c r="C160" s="7">
        <v>25191.48921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>
      <c r="A161" s="3" t="s">
        <v>143</v>
      </c>
      <c r="B161" s="7">
        <v>0</v>
      </c>
      <c r="C161" s="7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>
      <c r="A162" s="17" t="s">
        <v>144</v>
      </c>
      <c r="B162" s="16">
        <v>0</v>
      </c>
      <c r="C162" s="16">
        <v>0</v>
      </c>
      <c r="D162" s="23">
        <f>SUM(C163:C166)-C162</f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>
      <c r="A163" s="3" t="s">
        <v>145</v>
      </c>
      <c r="B163" s="7">
        <v>0</v>
      </c>
      <c r="C163" s="7">
        <v>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>
      <c r="A164" s="3" t="s">
        <v>146</v>
      </c>
      <c r="B164" s="7">
        <v>0</v>
      </c>
      <c r="C164" s="7"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>
      <c r="A165" s="3" t="s">
        <v>147</v>
      </c>
      <c r="B165" s="7">
        <v>0</v>
      </c>
      <c r="C165" s="7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>
      <c r="A166" s="3" t="s">
        <v>148</v>
      </c>
      <c r="B166" s="7">
        <v>0</v>
      </c>
      <c r="C166" s="7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>
      <c r="A167" s="17" t="s">
        <v>149</v>
      </c>
      <c r="B167" s="16">
        <v>0</v>
      </c>
      <c r="C167" s="16">
        <v>0</v>
      </c>
      <c r="D167" s="23">
        <f>SUM(C168,C174,C175)-C167</f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>
      <c r="A168" s="3" t="s">
        <v>150</v>
      </c>
      <c r="B168" s="7">
        <v>0</v>
      </c>
      <c r="C168" s="7">
        <v>0</v>
      </c>
      <c r="D168" s="23">
        <f>SUM(C169:C173)-C168</f>
        <v>0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>
      <c r="A169" s="3" t="s">
        <v>151</v>
      </c>
      <c r="B169" s="7">
        <v>0</v>
      </c>
      <c r="C169" s="7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>
      <c r="A170" s="3" t="s">
        <v>152</v>
      </c>
      <c r="B170" s="7">
        <v>0</v>
      </c>
      <c r="C170" s="7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>
      <c r="A171" s="3" t="s">
        <v>153</v>
      </c>
      <c r="B171" s="7">
        <v>0</v>
      </c>
      <c r="C171" s="7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>
      <c r="A172" s="3" t="s">
        <v>154</v>
      </c>
      <c r="B172" s="7">
        <v>0</v>
      </c>
      <c r="C172" s="7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>
      <c r="A173" s="3" t="s">
        <v>155</v>
      </c>
      <c r="B173" s="7">
        <v>0</v>
      </c>
      <c r="C173" s="7">
        <v>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>
      <c r="A174" s="3" t="s">
        <v>156</v>
      </c>
      <c r="B174" s="7">
        <v>0</v>
      </c>
      <c r="C174" s="7">
        <v>0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>
      <c r="A175" s="3" t="s">
        <v>157</v>
      </c>
      <c r="B175" s="7">
        <v>0</v>
      </c>
      <c r="C175" s="7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>
      <c r="A176" s="17" t="s">
        <v>158</v>
      </c>
      <c r="B176" s="16">
        <v>827759.18892</v>
      </c>
      <c r="C176" s="16">
        <v>827759.18892</v>
      </c>
      <c r="D176" s="23">
        <f>SUM(C177,C181,C185,C187,C191)-C176</f>
        <v>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>
      <c r="A177" s="4" t="s">
        <v>159</v>
      </c>
      <c r="B177" s="7">
        <v>499483.5</v>
      </c>
      <c r="C177" s="7">
        <v>499483.5</v>
      </c>
      <c r="D177" s="23">
        <f>SUM(C178:C180)-C177</f>
        <v>0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>
      <c r="A178" s="3" t="s">
        <v>160</v>
      </c>
      <c r="B178" s="7">
        <v>499483.5</v>
      </c>
      <c r="C178" s="7">
        <v>499483.5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>
      <c r="A179" s="3" t="s">
        <v>161</v>
      </c>
      <c r="B179" s="7">
        <v>0</v>
      </c>
      <c r="C179" s="7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>
      <c r="A180" s="3" t="s">
        <v>162</v>
      </c>
      <c r="B180" s="7">
        <v>0</v>
      </c>
      <c r="C180" s="7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>
      <c r="A181" s="4" t="s">
        <v>163</v>
      </c>
      <c r="B181" s="7">
        <v>185220</v>
      </c>
      <c r="C181" s="7">
        <v>185220</v>
      </c>
      <c r="D181" s="23">
        <f>SUM(C182:C184)-C181</f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>
      <c r="A182" s="3" t="s">
        <v>164</v>
      </c>
      <c r="B182" s="7">
        <v>0</v>
      </c>
      <c r="C182" s="7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>
      <c r="A183" s="3" t="s">
        <v>165</v>
      </c>
      <c r="B183" s="7">
        <v>185220</v>
      </c>
      <c r="C183" s="7">
        <v>185220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>
      <c r="A184" s="3" t="s">
        <v>166</v>
      </c>
      <c r="B184" s="7">
        <v>0</v>
      </c>
      <c r="C184" s="7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>
      <c r="A185" s="4" t="s">
        <v>167</v>
      </c>
      <c r="B185" s="7">
        <v>0</v>
      </c>
      <c r="C185" s="7">
        <v>0</v>
      </c>
      <c r="D185" s="23">
        <f>SUM(C186)-C185</f>
        <v>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>
      <c r="A186" s="3" t="s">
        <v>168</v>
      </c>
      <c r="B186" s="7">
        <v>0</v>
      </c>
      <c r="C186" s="7">
        <v>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>
      <c r="A187" s="4" t="s">
        <v>169</v>
      </c>
      <c r="B187" s="7">
        <v>128320.17769</v>
      </c>
      <c r="C187" s="7">
        <v>128320.17769</v>
      </c>
      <c r="D187" s="23">
        <f>SUM(C188:C190)-C187</f>
        <v>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>
      <c r="A188" s="3" t="s">
        <v>170</v>
      </c>
      <c r="B188" s="7">
        <v>53645.355670000004</v>
      </c>
      <c r="C188" s="7">
        <v>53645.355670000004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>
      <c r="A189" s="3" t="s">
        <v>171</v>
      </c>
      <c r="B189" s="7">
        <v>47494.56302</v>
      </c>
      <c r="C189" s="7">
        <v>47494.56302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>
      <c r="A190" s="3" t="s">
        <v>172</v>
      </c>
      <c r="B190" s="7">
        <v>27180.259</v>
      </c>
      <c r="C190" s="7">
        <v>27180.259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>
      <c r="A191" s="4" t="s">
        <v>173</v>
      </c>
      <c r="B191" s="7">
        <v>14735.51123</v>
      </c>
      <c r="C191" s="7">
        <v>14735.51123</v>
      </c>
      <c r="D191" s="23">
        <f>SUM(C192:C193)-C191</f>
        <v>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>
      <c r="A192" s="3" t="s">
        <v>174</v>
      </c>
      <c r="B192" s="7">
        <v>17701.53825</v>
      </c>
      <c r="C192" s="7">
        <v>17701.53825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>
      <c r="A193" s="8" t="s">
        <v>175</v>
      </c>
      <c r="B193" s="9">
        <v>-2966.02702</v>
      </c>
      <c r="C193" s="7">
        <v>-2966.02702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>
      <c r="A194" s="14" t="s">
        <v>176</v>
      </c>
      <c r="B194" s="16">
        <v>7835082.93401</v>
      </c>
      <c r="C194" s="16">
        <v>7835082.93401</v>
      </c>
      <c r="D194" s="23">
        <f>SUM(C176,C114)-C194</f>
        <v>0</v>
      </c>
      <c r="E194" s="25">
        <f>C194-C7</f>
        <v>-0.0007199998944997787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>
      <c r="A195" s="17" t="s">
        <v>177</v>
      </c>
      <c r="B195" s="16">
        <v>0</v>
      </c>
      <c r="C195" s="16">
        <v>0</v>
      </c>
      <c r="D195" s="23">
        <f>SUM(C196,C202,C208,C209,C214)-C195</f>
        <v>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>
      <c r="A196" s="4" t="s">
        <v>178</v>
      </c>
      <c r="B196" s="7">
        <v>0</v>
      </c>
      <c r="C196" s="7">
        <v>0</v>
      </c>
      <c r="D196" s="23">
        <f>SUM(C197:C201)-C196</f>
        <v>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>
      <c r="A197" s="3" t="s">
        <v>179</v>
      </c>
      <c r="B197" s="7">
        <v>0</v>
      </c>
      <c r="C197" s="7">
        <v>0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>
      <c r="A198" s="3" t="s">
        <v>180</v>
      </c>
      <c r="B198" s="7">
        <v>0</v>
      </c>
      <c r="C198" s="7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>
      <c r="A199" s="3" t="s">
        <v>181</v>
      </c>
      <c r="B199" s="7">
        <v>0</v>
      </c>
      <c r="C199" s="7">
        <v>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>
      <c r="A200" s="3" t="s">
        <v>182</v>
      </c>
      <c r="B200" s="7">
        <v>0</v>
      </c>
      <c r="C200" s="7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>
      <c r="A201" s="3" t="s">
        <v>183</v>
      </c>
      <c r="B201" s="7">
        <v>0</v>
      </c>
      <c r="C201" s="7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>
      <c r="A202" s="4" t="s">
        <v>184</v>
      </c>
      <c r="B202" s="7">
        <v>0</v>
      </c>
      <c r="C202" s="7">
        <v>0</v>
      </c>
      <c r="D202" s="23">
        <f>SUM(C203:C207)-C202</f>
        <v>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>
      <c r="A203" s="3" t="s">
        <v>185</v>
      </c>
      <c r="B203" s="7">
        <v>0</v>
      </c>
      <c r="C203" s="7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>
      <c r="A204" s="3" t="s">
        <v>186</v>
      </c>
      <c r="B204" s="7">
        <v>0</v>
      </c>
      <c r="C204" s="7">
        <v>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>
      <c r="A205" s="3" t="s">
        <v>187</v>
      </c>
      <c r="B205" s="7">
        <v>0</v>
      </c>
      <c r="C205" s="7">
        <v>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>
      <c r="A206" s="3" t="s">
        <v>188</v>
      </c>
      <c r="B206" s="7">
        <v>0</v>
      </c>
      <c r="C206" s="7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>
      <c r="A207" s="3" t="s">
        <v>189</v>
      </c>
      <c r="B207" s="7">
        <v>0</v>
      </c>
      <c r="C207" s="7">
        <v>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>
      <c r="A208" s="4" t="s">
        <v>190</v>
      </c>
      <c r="B208" s="7">
        <v>0</v>
      </c>
      <c r="C208" s="7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>
      <c r="A209" s="4" t="s">
        <v>191</v>
      </c>
      <c r="B209" s="7">
        <v>0</v>
      </c>
      <c r="C209" s="7">
        <v>0</v>
      </c>
      <c r="D209" s="23">
        <f>SUM(C210:C213)-C209</f>
        <v>0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>
      <c r="A210" s="3" t="s">
        <v>192</v>
      </c>
      <c r="B210" s="7">
        <v>0</v>
      </c>
      <c r="C210" s="7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>
      <c r="A211" s="3" t="s">
        <v>193</v>
      </c>
      <c r="B211" s="7">
        <v>0</v>
      </c>
      <c r="C211" s="7">
        <v>0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>
      <c r="A212" s="3" t="s">
        <v>194</v>
      </c>
      <c r="B212" s="7">
        <v>0</v>
      </c>
      <c r="C212" s="7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>
      <c r="A213" s="3" t="s">
        <v>195</v>
      </c>
      <c r="B213" s="7">
        <v>0</v>
      </c>
      <c r="C213" s="7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>
      <c r="A214" s="4" t="s">
        <v>196</v>
      </c>
      <c r="B214" s="7">
        <v>0</v>
      </c>
      <c r="C214" s="7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>
      <c r="A215" s="17" t="s">
        <v>197</v>
      </c>
      <c r="B215" s="16">
        <v>23827193.397099998</v>
      </c>
      <c r="C215" s="16">
        <v>23827193.397099998</v>
      </c>
      <c r="D215" s="23">
        <f>SUM(C216,C220,C226,C229,C232,C242,C249,C252)-C215</f>
        <v>-0.000999998301267624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>
      <c r="A216" s="4" t="s">
        <v>198</v>
      </c>
      <c r="B216" s="7">
        <v>0</v>
      </c>
      <c r="C216" s="7">
        <v>0</v>
      </c>
      <c r="D216" s="23">
        <f>SUM(C217:C219)-C216</f>
        <v>0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>
      <c r="A217" s="3" t="s">
        <v>199</v>
      </c>
      <c r="B217" s="7">
        <v>0</v>
      </c>
      <c r="C217" s="7">
        <v>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>
      <c r="A218" s="3" t="s">
        <v>200</v>
      </c>
      <c r="B218" s="7">
        <v>0</v>
      </c>
      <c r="C218" s="7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>
      <c r="A219" s="3" t="s">
        <v>201</v>
      </c>
      <c r="B219" s="7">
        <v>0</v>
      </c>
      <c r="C219" s="7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>
      <c r="A220" s="4" t="s">
        <v>202</v>
      </c>
      <c r="B220" s="7">
        <v>0</v>
      </c>
      <c r="C220" s="7">
        <v>0</v>
      </c>
      <c r="D220" s="23">
        <f>SUM(C221:C225)-C220</f>
        <v>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>
      <c r="A221" s="5" t="s">
        <v>203</v>
      </c>
      <c r="B221" s="7">
        <v>0</v>
      </c>
      <c r="C221" s="7">
        <v>0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>
      <c r="A222" s="3" t="s">
        <v>204</v>
      </c>
      <c r="B222" s="7">
        <v>0</v>
      </c>
      <c r="C222" s="7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>
      <c r="A223" s="3" t="s">
        <v>205</v>
      </c>
      <c r="B223" s="7">
        <v>0</v>
      </c>
      <c r="C223" s="7">
        <v>0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>
      <c r="A224" s="3" t="s">
        <v>206</v>
      </c>
      <c r="B224" s="7">
        <v>0</v>
      </c>
      <c r="C224" s="7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>
      <c r="A225" s="3" t="s">
        <v>207</v>
      </c>
      <c r="B225" s="7">
        <v>0</v>
      </c>
      <c r="C225" s="7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>
      <c r="A226" s="4" t="s">
        <v>208</v>
      </c>
      <c r="B226" s="7">
        <v>0</v>
      </c>
      <c r="C226" s="7">
        <v>0</v>
      </c>
      <c r="D226" s="23">
        <f>SUM(C227:C228)-C226</f>
        <v>0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>
      <c r="A227" s="3" t="s">
        <v>209</v>
      </c>
      <c r="B227" s="7">
        <v>0</v>
      </c>
      <c r="C227" s="7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>
      <c r="A228" s="3" t="s">
        <v>210</v>
      </c>
      <c r="B228" s="7">
        <v>0</v>
      </c>
      <c r="C228" s="7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>
      <c r="A229" s="4" t="s">
        <v>211</v>
      </c>
      <c r="B229" s="7">
        <v>0</v>
      </c>
      <c r="C229" s="7">
        <v>0</v>
      </c>
      <c r="D229" s="23">
        <f>SUM(C230:C231)-C229</f>
        <v>0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>
      <c r="A230" s="3" t="s">
        <v>212</v>
      </c>
      <c r="B230" s="7">
        <v>0</v>
      </c>
      <c r="C230" s="7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>
      <c r="A231" s="3" t="s">
        <v>213</v>
      </c>
      <c r="B231" s="7">
        <v>0</v>
      </c>
      <c r="C231" s="7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>
      <c r="A232" s="4" t="s">
        <v>214</v>
      </c>
      <c r="B232" s="7">
        <v>2971376.38233</v>
      </c>
      <c r="C232" s="7">
        <v>2971376.38233</v>
      </c>
      <c r="D232" s="23">
        <f>SUM(C233:C241)-C232</f>
        <v>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>
      <c r="A233" s="3" t="s">
        <v>215</v>
      </c>
      <c r="B233" s="7">
        <v>1963846.51013</v>
      </c>
      <c r="C233" s="7">
        <v>1963846.51013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>
      <c r="A234" s="3" t="s">
        <v>216</v>
      </c>
      <c r="B234" s="7">
        <v>0</v>
      </c>
      <c r="C234" s="7">
        <v>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>
      <c r="A235" s="3" t="s">
        <v>217</v>
      </c>
      <c r="B235" s="7">
        <v>168038.79084</v>
      </c>
      <c r="C235" s="7">
        <v>168038.79084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>
      <c r="A236" s="3" t="s">
        <v>218</v>
      </c>
      <c r="B236" s="7">
        <v>874.65</v>
      </c>
      <c r="C236" s="7">
        <v>874.65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>
      <c r="A237" s="3" t="s">
        <v>219</v>
      </c>
      <c r="B237" s="7">
        <v>0</v>
      </c>
      <c r="C237" s="7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>
      <c r="A238" s="3" t="s">
        <v>220</v>
      </c>
      <c r="B238" s="7">
        <v>0</v>
      </c>
      <c r="C238" s="7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>
      <c r="A239" s="3" t="s">
        <v>221</v>
      </c>
      <c r="B239" s="7">
        <v>0</v>
      </c>
      <c r="C239" s="7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>
      <c r="A240" s="3" t="s">
        <v>222</v>
      </c>
      <c r="B240" s="7">
        <v>0</v>
      </c>
      <c r="C240" s="7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>
      <c r="A241" s="3" t="s">
        <v>223</v>
      </c>
      <c r="B241" s="7">
        <v>838616.43136</v>
      </c>
      <c r="C241" s="7">
        <v>838616.43136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>
      <c r="A242" s="4" t="s">
        <v>224</v>
      </c>
      <c r="B242" s="7">
        <v>6755754.27539</v>
      </c>
      <c r="C242" s="7">
        <v>6755754.27539</v>
      </c>
      <c r="D242" s="23">
        <f>SUM(C243:C248)-C242</f>
        <v>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>
      <c r="A243" s="3" t="s">
        <v>225</v>
      </c>
      <c r="B243" s="7">
        <v>131624.70864</v>
      </c>
      <c r="C243" s="7">
        <v>131624.70864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>
      <c r="A244" s="3" t="s">
        <v>226</v>
      </c>
      <c r="B244" s="7">
        <v>75.46</v>
      </c>
      <c r="C244" s="7">
        <v>75.46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>
      <c r="A245" s="3" t="s">
        <v>227</v>
      </c>
      <c r="B245" s="7">
        <v>24870.33414</v>
      </c>
      <c r="C245" s="7">
        <v>24870.33414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>
      <c r="A246" s="3" t="s">
        <v>228</v>
      </c>
      <c r="B246" s="7">
        <v>6335.4392</v>
      </c>
      <c r="C246" s="7">
        <v>6335.4392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>
      <c r="A247" s="3" t="s">
        <v>229</v>
      </c>
      <c r="B247" s="7">
        <v>0</v>
      </c>
      <c r="C247" s="7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>
      <c r="A248" s="3" t="s">
        <v>230</v>
      </c>
      <c r="B248" s="7">
        <v>6592848.3334099995</v>
      </c>
      <c r="C248" s="7">
        <v>6592848.3334099995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>
      <c r="A249" s="4" t="s">
        <v>231</v>
      </c>
      <c r="B249" s="7">
        <v>1503887.3519100002</v>
      </c>
      <c r="C249" s="7">
        <v>1503887.3519100002</v>
      </c>
      <c r="D249" s="23">
        <f>SUM(C250:C251)-C249</f>
        <v>0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>
      <c r="A250" s="3" t="s">
        <v>232</v>
      </c>
      <c r="B250" s="7">
        <v>1485509.07426</v>
      </c>
      <c r="C250" s="7">
        <v>1485509.07426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>
      <c r="A251" s="3" t="s">
        <v>233</v>
      </c>
      <c r="B251" s="7">
        <v>18378.27765</v>
      </c>
      <c r="C251" s="7">
        <v>18378.27765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>
      <c r="A252" s="4" t="s">
        <v>234</v>
      </c>
      <c r="B252" s="7">
        <v>12596175.38647</v>
      </c>
      <c r="C252" s="7">
        <v>12596175.38647</v>
      </c>
      <c r="D252" s="23">
        <f>SUM(C253:C254)-C252</f>
        <v>0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>
      <c r="A253" s="3" t="s">
        <v>232</v>
      </c>
      <c r="B253" s="7">
        <v>12592979.39249</v>
      </c>
      <c r="C253" s="7">
        <v>12592979.39249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>
      <c r="A254" s="3" t="s">
        <v>233</v>
      </c>
      <c r="B254" s="7">
        <v>3195.99398</v>
      </c>
      <c r="C254" s="7">
        <v>3195.99398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0" customHeight="1">
      <c r="A255" s="17" t="s">
        <v>235</v>
      </c>
      <c r="B255" s="16">
        <v>67746.08756</v>
      </c>
      <c r="C255" s="16">
        <v>67746.08756</v>
      </c>
      <c r="D255" s="23">
        <f>SUM(C256:C266)-C255</f>
        <v>0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>
      <c r="A256" s="3" t="s">
        <v>236</v>
      </c>
      <c r="B256" s="7">
        <v>4.51016</v>
      </c>
      <c r="C256" s="7">
        <v>4.51016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>
      <c r="A257" s="3" t="s">
        <v>237</v>
      </c>
      <c r="B257" s="7">
        <v>3661.98775</v>
      </c>
      <c r="C257" s="7">
        <v>3661.98775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>
      <c r="A258" s="3" t="s">
        <v>238</v>
      </c>
      <c r="B258" s="7">
        <v>56800.67107</v>
      </c>
      <c r="C258" s="7">
        <v>56800.67107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>
      <c r="A259" s="3" t="s">
        <v>239</v>
      </c>
      <c r="B259" s="7">
        <v>0</v>
      </c>
      <c r="C259" s="7">
        <v>0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>
      <c r="A260" s="3" t="s">
        <v>240</v>
      </c>
      <c r="B260" s="7">
        <v>980.4621800000001</v>
      </c>
      <c r="C260" s="7">
        <v>980.4621800000001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>
      <c r="A261" s="3" t="s">
        <v>241</v>
      </c>
      <c r="B261" s="7">
        <v>0</v>
      </c>
      <c r="C261" s="7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>
      <c r="A262" s="3" t="s">
        <v>242</v>
      </c>
      <c r="B262" s="7">
        <v>0</v>
      </c>
      <c r="C262" s="7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>
      <c r="A263" s="3" t="s">
        <v>243</v>
      </c>
      <c r="B263" s="7">
        <v>0</v>
      </c>
      <c r="C263" s="7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>
      <c r="A264" s="3" t="s">
        <v>244</v>
      </c>
      <c r="B264" s="7">
        <v>0</v>
      </c>
      <c r="C264" s="7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>
      <c r="A265" s="3" t="s">
        <v>245</v>
      </c>
      <c r="B265" s="7">
        <v>6298.4564</v>
      </c>
      <c r="C265" s="7">
        <v>6298.4564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>
      <c r="A266" s="3" t="s">
        <v>246</v>
      </c>
      <c r="B266" s="7">
        <v>0</v>
      </c>
      <c r="C266" s="7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>
      <c r="A267" s="17" t="s">
        <v>247</v>
      </c>
      <c r="B267" s="16">
        <v>-41846.69402</v>
      </c>
      <c r="C267" s="16">
        <v>-41846.69402</v>
      </c>
      <c r="D267" s="23">
        <f>SUM(C268:C274)-C267</f>
        <v>0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>
      <c r="A268" s="3" t="s">
        <v>248</v>
      </c>
      <c r="B268" s="7">
        <v>-28373.11592</v>
      </c>
      <c r="C268" s="7">
        <v>-28373.11592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>
      <c r="A269" s="3" t="s">
        <v>249</v>
      </c>
      <c r="B269" s="7">
        <v>0</v>
      </c>
      <c r="C269" s="7">
        <v>0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>
      <c r="A270" s="3" t="s">
        <v>250</v>
      </c>
      <c r="B270" s="7">
        <v>-13445.344070000001</v>
      </c>
      <c r="C270" s="7">
        <v>-13445.344070000001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>
      <c r="A271" s="3" t="s">
        <v>251</v>
      </c>
      <c r="B271" s="7">
        <v>0</v>
      </c>
      <c r="C271" s="7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>
      <c r="A272" s="3" t="s">
        <v>252</v>
      </c>
      <c r="B272" s="7">
        <v>0</v>
      </c>
      <c r="C272" s="7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>
      <c r="A273" s="5" t="s">
        <v>253</v>
      </c>
      <c r="B273" s="7">
        <v>0</v>
      </c>
      <c r="C273" s="7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>
      <c r="A274" s="5" t="s">
        <v>254</v>
      </c>
      <c r="B274" s="7">
        <v>-28.234029999999997</v>
      </c>
      <c r="C274" s="7">
        <v>-28.234029999999997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>
      <c r="A275" s="17" t="s">
        <v>304</v>
      </c>
      <c r="B275" s="16">
        <v>25899.393539999997</v>
      </c>
      <c r="C275" s="16">
        <v>25899.393539999997</v>
      </c>
      <c r="D275" s="2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>
      <c r="A276" s="14" t="s">
        <v>255</v>
      </c>
      <c r="B276" s="16">
        <v>7317.38181</v>
      </c>
      <c r="C276" s="16">
        <v>7317.38181</v>
      </c>
      <c r="D276" s="23">
        <f>SUM(C277:C282)-C276</f>
        <v>0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>
      <c r="A277" s="3" t="s">
        <v>256</v>
      </c>
      <c r="B277" s="7">
        <v>2788.25902</v>
      </c>
      <c r="C277" s="7">
        <v>2788.25902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>
      <c r="A278" s="3" t="s">
        <v>257</v>
      </c>
      <c r="B278" s="7">
        <v>0.14405</v>
      </c>
      <c r="C278" s="7">
        <v>0.14405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>
      <c r="A279" s="3" t="s">
        <v>258</v>
      </c>
      <c r="B279" s="7">
        <v>0</v>
      </c>
      <c r="C279" s="7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>
      <c r="A280" s="3" t="s">
        <v>259</v>
      </c>
      <c r="B280" s="7">
        <v>10.84033</v>
      </c>
      <c r="C280" s="7">
        <v>10.84033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>
      <c r="A281" s="11" t="s">
        <v>260</v>
      </c>
      <c r="B281" s="7">
        <v>100.1925</v>
      </c>
      <c r="C281" s="7">
        <v>100.1925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>
      <c r="A282" s="11" t="s">
        <v>261</v>
      </c>
      <c r="B282" s="7">
        <v>4417.94591</v>
      </c>
      <c r="C282" s="7">
        <v>4417.94591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>
      <c r="A283" s="17" t="s">
        <v>262</v>
      </c>
      <c r="B283" s="16">
        <v>-584.1698</v>
      </c>
      <c r="C283" s="16">
        <v>-584.1698</v>
      </c>
      <c r="D283" s="23">
        <f>SUM(C284:C289)-C283</f>
        <v>0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>
      <c r="A284" s="3" t="s">
        <v>256</v>
      </c>
      <c r="B284" s="7">
        <v>-335.06353</v>
      </c>
      <c r="C284" s="7">
        <v>-335.06353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>
      <c r="A285" s="3" t="s">
        <v>263</v>
      </c>
      <c r="B285" s="7">
        <v>-96.21383999999999</v>
      </c>
      <c r="C285" s="7">
        <v>-96.21383999999999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>
      <c r="A286" s="3" t="s">
        <v>264</v>
      </c>
      <c r="B286" s="7">
        <v>-54.038</v>
      </c>
      <c r="C286" s="7">
        <v>-54.038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>
      <c r="A287" s="3" t="s">
        <v>265</v>
      </c>
      <c r="B287" s="7">
        <v>0</v>
      </c>
      <c r="C287" s="7">
        <v>0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>
      <c r="A288" s="5" t="s">
        <v>266</v>
      </c>
      <c r="B288" s="7">
        <v>-0.24412999999999999</v>
      </c>
      <c r="C288" s="7">
        <v>-0.24412999999999999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>
      <c r="A289" s="5" t="s">
        <v>267</v>
      </c>
      <c r="B289" s="7">
        <v>-98.61030000000001</v>
      </c>
      <c r="C289" s="7">
        <v>-98.61030000000001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>
      <c r="A290" s="17" t="s">
        <v>305</v>
      </c>
      <c r="B290" s="16">
        <v>32632.60555</v>
      </c>
      <c r="C290" s="16">
        <v>32632.60555</v>
      </c>
      <c r="D290" s="2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>
      <c r="A291" s="3" t="s">
        <v>268</v>
      </c>
      <c r="B291" s="7">
        <v>62066.47002</v>
      </c>
      <c r="C291" s="7">
        <v>62066.47002</v>
      </c>
      <c r="D291" s="23">
        <f>SUM(C292:C298)-C291</f>
        <v>0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>
      <c r="A292" s="3" t="s">
        <v>269</v>
      </c>
      <c r="B292" s="7">
        <v>110.45578</v>
      </c>
      <c r="C292" s="7">
        <v>110.45578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>
      <c r="A293" s="3" t="s">
        <v>270</v>
      </c>
      <c r="B293" s="7">
        <v>61956.014240000004</v>
      </c>
      <c r="C293" s="7">
        <v>61956.014240000004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>
      <c r="A294" s="3" t="s">
        <v>271</v>
      </c>
      <c r="B294" s="7">
        <v>0</v>
      </c>
      <c r="C294" s="7">
        <v>0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>
      <c r="A295" s="3" t="s">
        <v>272</v>
      </c>
      <c r="B295" s="7">
        <v>0</v>
      </c>
      <c r="C295" s="7">
        <v>0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>
      <c r="A296" s="3" t="s">
        <v>273</v>
      </c>
      <c r="B296" s="7">
        <v>0</v>
      </c>
      <c r="C296" s="7">
        <v>0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>
      <c r="A297" s="3" t="s">
        <v>274</v>
      </c>
      <c r="B297" s="7">
        <v>0</v>
      </c>
      <c r="C297" s="7">
        <v>0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>
      <c r="A298" s="3" t="s">
        <v>275</v>
      </c>
      <c r="B298" s="7">
        <v>0</v>
      </c>
      <c r="C298" s="7">
        <v>0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>
      <c r="A299" s="3" t="s">
        <v>276</v>
      </c>
      <c r="B299" s="7">
        <v>-73003.51853</v>
      </c>
      <c r="C299" s="7">
        <v>-73003.51853</v>
      </c>
      <c r="D299" s="23">
        <f>SUM(C300:C305)-C299</f>
        <v>0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>
      <c r="A300" s="3" t="s">
        <v>277</v>
      </c>
      <c r="B300" s="7">
        <v>-69724.50884000001</v>
      </c>
      <c r="C300" s="7">
        <v>-69724.50884000001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>
      <c r="A301" s="3" t="s">
        <v>278</v>
      </c>
      <c r="B301" s="7">
        <v>-0.35367000000000004</v>
      </c>
      <c r="C301" s="7">
        <v>-0.35367000000000004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>
      <c r="A302" s="3" t="s">
        <v>279</v>
      </c>
      <c r="B302" s="7">
        <v>0</v>
      </c>
      <c r="C302" s="7">
        <v>0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>
      <c r="A303" s="5" t="s">
        <v>280</v>
      </c>
      <c r="B303" s="7">
        <v>-3278.65602</v>
      </c>
      <c r="C303" s="7">
        <v>-3278.65602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>
      <c r="A304" s="5" t="s">
        <v>281</v>
      </c>
      <c r="B304" s="7">
        <v>0</v>
      </c>
      <c r="C304" s="7">
        <v>0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>
      <c r="A305" s="3" t="s">
        <v>282</v>
      </c>
      <c r="B305" s="7">
        <v>0</v>
      </c>
      <c r="C305" s="7">
        <v>0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>
      <c r="A306" s="17" t="s">
        <v>306</v>
      </c>
      <c r="B306" s="16">
        <v>21695.55704</v>
      </c>
      <c r="C306" s="16">
        <v>21695.55704</v>
      </c>
      <c r="D306" s="2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>
      <c r="A307" s="17" t="s">
        <v>283</v>
      </c>
      <c r="B307" s="16">
        <v>-25515.51538</v>
      </c>
      <c r="C307" s="16">
        <v>-25515.51538</v>
      </c>
      <c r="D307" s="23">
        <f>SUM(C308:C316)-C307</f>
        <v>0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>
      <c r="A308" s="3" t="s">
        <v>284</v>
      </c>
      <c r="B308" s="7">
        <v>-13198.79187</v>
      </c>
      <c r="C308" s="7">
        <v>-13198.79187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>
      <c r="A309" s="3" t="s">
        <v>285</v>
      </c>
      <c r="B309" s="7">
        <v>-1274.98952</v>
      </c>
      <c r="C309" s="7">
        <v>-1274.98952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>
      <c r="A310" s="3" t="s">
        <v>286</v>
      </c>
      <c r="B310" s="7">
        <v>-140.64888</v>
      </c>
      <c r="C310" s="7">
        <v>-140.64888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>
      <c r="A311" s="3" t="s">
        <v>287</v>
      </c>
      <c r="B311" s="7">
        <v>-1012.85407</v>
      </c>
      <c r="C311" s="7">
        <v>-1012.85407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>
      <c r="A312" s="3" t="s">
        <v>288</v>
      </c>
      <c r="B312" s="7">
        <v>-2029.24613</v>
      </c>
      <c r="C312" s="7">
        <v>-2029.24613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>
      <c r="A313" s="3" t="s">
        <v>289</v>
      </c>
      <c r="B313" s="7">
        <v>-438.20513</v>
      </c>
      <c r="C313" s="7">
        <v>-438.20513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>
      <c r="A314" s="3" t="s">
        <v>290</v>
      </c>
      <c r="B314" s="7">
        <v>-680.6166999999999</v>
      </c>
      <c r="C314" s="7">
        <v>-680.6166999999999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>
      <c r="A315" s="3" t="s">
        <v>291</v>
      </c>
      <c r="B315" s="7">
        <v>-307.24472</v>
      </c>
      <c r="C315" s="7">
        <v>-307.24472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>
      <c r="A316" s="3" t="s">
        <v>292</v>
      </c>
      <c r="B316" s="7">
        <v>-6432.918360000001</v>
      </c>
      <c r="C316" s="7">
        <v>-6432.918360000001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>
      <c r="A317" s="14" t="s">
        <v>307</v>
      </c>
      <c r="B317" s="16">
        <v>-3819.9583399999997</v>
      </c>
      <c r="C317" s="16">
        <v>-3819.9583399999997</v>
      </c>
      <c r="D317" s="2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>
      <c r="A318" s="5" t="s">
        <v>293</v>
      </c>
      <c r="B318" s="7">
        <v>0.00147</v>
      </c>
      <c r="C318" s="7">
        <v>0.00147</v>
      </c>
      <c r="D318" s="23">
        <f>SUM(C319:C320)-C318</f>
        <v>0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>
      <c r="A319" s="5" t="s">
        <v>294</v>
      </c>
      <c r="B319" s="7">
        <v>0</v>
      </c>
      <c r="C319" s="7">
        <v>0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>
      <c r="A320" s="5" t="s">
        <v>295</v>
      </c>
      <c r="B320" s="7">
        <v>0.00147</v>
      </c>
      <c r="C320" s="7">
        <v>0.00147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>
      <c r="A321" s="5" t="s">
        <v>296</v>
      </c>
      <c r="B321" s="7">
        <v>0</v>
      </c>
      <c r="C321" s="7">
        <v>0</v>
      </c>
      <c r="D321" s="23">
        <f>SUM(C322:C323)-C321</f>
        <v>0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>
      <c r="A322" s="5" t="s">
        <v>297</v>
      </c>
      <c r="B322" s="7">
        <v>0</v>
      </c>
      <c r="C322" s="7">
        <v>0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>
      <c r="A323" s="5" t="s">
        <v>298</v>
      </c>
      <c r="B323" s="7">
        <v>0</v>
      </c>
      <c r="C323" s="7">
        <v>0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>
      <c r="A324" s="14" t="s">
        <v>312</v>
      </c>
      <c r="B324" s="16">
        <v>-3819.95687</v>
      </c>
      <c r="C324" s="16">
        <v>-3819.95687</v>
      </c>
      <c r="D324" s="2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>
      <c r="A325" s="5" t="s">
        <v>299</v>
      </c>
      <c r="B325" s="7">
        <v>0</v>
      </c>
      <c r="C325" s="7">
        <v>0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>
      <c r="A326" s="14" t="s">
        <v>308</v>
      </c>
      <c r="B326" s="16">
        <v>-3819.95687</v>
      </c>
      <c r="C326" s="16">
        <v>-3819.95687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>
      <c r="A327" s="3" t="s">
        <v>300</v>
      </c>
      <c r="B327" s="7">
        <v>853.92985</v>
      </c>
      <c r="C327" s="7">
        <v>853.92985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>
      <c r="A328" s="14" t="s">
        <v>311</v>
      </c>
      <c r="B328" s="16">
        <v>-2966.02702</v>
      </c>
      <c r="C328" s="16">
        <v>-2966.02702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>
      <c r="A329" s="3" t="s">
        <v>301</v>
      </c>
      <c r="B329" s="7">
        <v>0</v>
      </c>
      <c r="C329" s="7">
        <v>0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>
      <c r="A330" s="14" t="s">
        <v>309</v>
      </c>
      <c r="B330" s="16">
        <v>-2966.02702</v>
      </c>
      <c r="C330" s="16">
        <v>-2966.02702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>
      <c r="A331" s="5" t="s">
        <v>302</v>
      </c>
      <c r="B331" s="7">
        <v>0</v>
      </c>
      <c r="C331" s="7">
        <v>0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>
      <c r="A332" s="14" t="s">
        <v>310</v>
      </c>
      <c r="B332" s="16">
        <v>-2966.02702</v>
      </c>
      <c r="C332" s="16">
        <v>-2966.02702</v>
      </c>
      <c r="D332" s="23">
        <f>C332-SUM(B332)</f>
        <v>0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.75" customHeight="1" thickBot="1">
      <c r="A333" s="12"/>
      <c r="B333" s="13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thickTop="1">
      <c r="A334" s="3"/>
      <c r="B334" s="10"/>
      <c r="C334" s="1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2020-11-13T13:40:01Z</dcterms:created>
  <dcterms:modified xsi:type="dcterms:W3CDTF">2022-03-07T18:44:27Z</dcterms:modified>
  <cp:category/>
  <cp:version/>
  <cp:contentType/>
  <cp:contentStatus/>
</cp:coreProperties>
</file>