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"/>
    </mc:Choice>
  </mc:AlternateContent>
  <bookViews>
    <workbookView xWindow="0" yWindow="0" windowWidth="17925" windowHeight="9645" tabRatio="714"/>
  </bookViews>
  <sheets>
    <sheet name="INDICE" sheetId="17" r:id="rId1"/>
    <sheet name="1" sheetId="195" r:id="rId2"/>
    <sheet name="2" sheetId="220" r:id="rId3"/>
    <sheet name="3" sheetId="221" r:id="rId4"/>
    <sheet name="4" sheetId="222" r:id="rId5"/>
    <sheet name="5" sheetId="223" r:id="rId6"/>
    <sheet name="6" sheetId="224" r:id="rId7"/>
    <sheet name="7" sheetId="225" r:id="rId8"/>
    <sheet name="8" sheetId="226" r:id="rId9"/>
    <sheet name="9" sheetId="184" r:id="rId10"/>
    <sheet name="10" sheetId="229" r:id="rId11"/>
    <sheet name="11" sheetId="230" r:id="rId12"/>
    <sheet name="12" sheetId="227" r:id="rId13"/>
    <sheet name="13" sheetId="192" r:id="rId14"/>
    <sheet name="14" sheetId="193" r:id="rId15"/>
    <sheet name="15" sheetId="194" r:id="rId16"/>
    <sheet name="16" sheetId="168" r:id="rId17"/>
    <sheet name="17" sheetId="228" r:id="rId18"/>
    <sheet name="ABREVIATURAS" sheetId="18" r:id="rId19"/>
  </sheets>
  <calcPr calcId="162913" concurrentCalc="0" concurrentManualCount="4"/>
</workbook>
</file>

<file path=xl/calcChain.xml><?xml version="1.0" encoding="utf-8"?>
<calcChain xmlns="http://schemas.openxmlformats.org/spreadsheetml/2006/main">
  <c r="E27" i="228" l="1"/>
  <c r="D27" i="228"/>
  <c r="C27" i="228"/>
  <c r="B27" i="228"/>
  <c r="C7" i="194"/>
  <c r="C8" i="193"/>
  <c r="C9" i="193"/>
  <c r="C10" i="193"/>
  <c r="C11" i="193"/>
  <c r="C12" i="193"/>
  <c r="C13" i="193"/>
  <c r="C14" i="193"/>
  <c r="C15" i="193"/>
  <c r="C16" i="193"/>
  <c r="C17" i="193"/>
  <c r="C18" i="193"/>
  <c r="C7" i="193"/>
  <c r="F6" i="192"/>
  <c r="F18" i="192"/>
  <c r="E50" i="184"/>
  <c r="E51" i="184"/>
  <c r="D51" i="184"/>
  <c r="C51" i="184"/>
  <c r="C101" i="226"/>
  <c r="B101" i="226"/>
  <c r="B81" i="225"/>
  <c r="C81" i="225"/>
  <c r="C101" i="224"/>
  <c r="B101" i="224"/>
  <c r="C81" i="223"/>
  <c r="B81" i="223"/>
  <c r="C84" i="222"/>
  <c r="C79" i="222"/>
  <c r="C49" i="222"/>
  <c r="C47" i="222"/>
  <c r="C28" i="222"/>
  <c r="D224" i="221"/>
  <c r="C85" i="222"/>
  <c r="C50" i="222"/>
  <c r="F7" i="192"/>
  <c r="D18" i="192"/>
  <c r="E9" i="184"/>
  <c r="E8" i="184"/>
  <c r="E35" i="184"/>
  <c r="E36" i="184"/>
  <c r="E37" i="184"/>
  <c r="E38" i="184"/>
  <c r="E39" i="184"/>
  <c r="E40" i="184"/>
  <c r="E41" i="184"/>
  <c r="C87" i="222"/>
  <c r="J11" i="195"/>
  <c r="B19" i="193"/>
  <c r="B121" i="168"/>
  <c r="F17" i="192"/>
  <c r="E10" i="184"/>
  <c r="E11" i="184"/>
  <c r="E12" i="184"/>
  <c r="E13" i="184"/>
  <c r="E14" i="184"/>
  <c r="E15" i="184"/>
  <c r="E16" i="184"/>
  <c r="E17" i="184"/>
  <c r="E18" i="184"/>
  <c r="E19" i="184"/>
  <c r="E20" i="184"/>
  <c r="E21" i="184"/>
  <c r="E22" i="184"/>
  <c r="E23" i="184"/>
  <c r="E24" i="184"/>
  <c r="E25" i="184"/>
  <c r="E26" i="184"/>
  <c r="E27" i="184"/>
  <c r="E28" i="184"/>
  <c r="E29" i="184"/>
  <c r="E30" i="184"/>
  <c r="E31" i="184"/>
  <c r="E32" i="184"/>
  <c r="E33" i="184"/>
  <c r="E34" i="184"/>
  <c r="E42" i="184"/>
  <c r="E43" i="184"/>
  <c r="E44" i="184"/>
  <c r="E45" i="184"/>
  <c r="E46" i="184"/>
  <c r="E47" i="184"/>
  <c r="E48" i="184"/>
  <c r="E49" i="184"/>
  <c r="B22" i="194"/>
  <c r="K8" i="195"/>
  <c r="J8" i="195"/>
  <c r="J9" i="195"/>
  <c r="F25" i="195"/>
  <c r="B25" i="195"/>
  <c r="G25" i="195"/>
  <c r="B18" i="192"/>
  <c r="F8" i="192"/>
  <c r="F9" i="192"/>
  <c r="F10" i="192"/>
  <c r="F11" i="192"/>
  <c r="F12" i="192"/>
  <c r="F13" i="192"/>
  <c r="F14" i="192"/>
  <c r="F15" i="192"/>
  <c r="F16" i="192"/>
  <c r="J16" i="195"/>
  <c r="K9" i="195"/>
  <c r="K10" i="195"/>
  <c r="K11" i="195"/>
  <c r="K12" i="195"/>
  <c r="K13" i="195"/>
  <c r="K14" i="195"/>
  <c r="K15" i="195"/>
  <c r="K16" i="195"/>
  <c r="K17" i="195"/>
  <c r="K18" i="195"/>
  <c r="K19" i="195"/>
  <c r="K20" i="195"/>
  <c r="K21" i="195"/>
  <c r="K22" i="195"/>
  <c r="K23" i="195"/>
  <c r="K24" i="195"/>
  <c r="J10" i="195"/>
  <c r="J12" i="195"/>
  <c r="J13" i="195"/>
  <c r="J14" i="195"/>
  <c r="J15" i="195"/>
  <c r="J17" i="195"/>
  <c r="J18" i="195"/>
  <c r="J19" i="195"/>
  <c r="J20" i="195"/>
  <c r="J21" i="195"/>
  <c r="J22" i="195"/>
  <c r="J23" i="195"/>
  <c r="J24" i="195"/>
  <c r="C25" i="195"/>
  <c r="I25" i="195"/>
  <c r="E25" i="195"/>
  <c r="B19" i="168"/>
  <c r="D25" i="195"/>
  <c r="H25" i="195"/>
  <c r="L25" i="195"/>
  <c r="M25" i="195"/>
  <c r="N25" i="195"/>
  <c r="O25" i="195"/>
  <c r="P25" i="195"/>
  <c r="Q25" i="195"/>
  <c r="R25" i="195"/>
  <c r="S25" i="195"/>
  <c r="T25" i="195"/>
  <c r="U25" i="195"/>
  <c r="V25" i="195"/>
  <c r="W25" i="195"/>
  <c r="X25" i="195"/>
  <c r="Y25" i="195"/>
  <c r="Z25" i="195"/>
  <c r="AA25" i="195"/>
  <c r="AB25" i="195"/>
  <c r="AC25" i="195"/>
  <c r="AD25" i="195"/>
  <c r="AE25" i="195"/>
  <c r="AF25" i="195"/>
  <c r="AG25" i="195"/>
  <c r="AH25" i="195"/>
  <c r="AI25" i="195"/>
  <c r="AJ25" i="195"/>
  <c r="AK25" i="195"/>
  <c r="AL25" i="195"/>
  <c r="AM25" i="195"/>
  <c r="AN25" i="195"/>
  <c r="AO25" i="195"/>
  <c r="AP25" i="195"/>
  <c r="AQ25" i="195"/>
  <c r="AR25" i="195"/>
  <c r="AS25" i="195"/>
  <c r="AT25" i="195"/>
  <c r="AU25" i="195"/>
  <c r="AV25" i="195"/>
  <c r="AW25" i="195"/>
  <c r="AX25" i="195"/>
  <c r="AY25" i="195"/>
  <c r="AZ25" i="195"/>
  <c r="BA25" i="195"/>
  <c r="BB25" i="195"/>
  <c r="BC25" i="195"/>
  <c r="BD25" i="195"/>
  <c r="BE25" i="195"/>
  <c r="BF25" i="195"/>
  <c r="BG25" i="195"/>
  <c r="BH25" i="195"/>
  <c r="BI25" i="195"/>
  <c r="BJ25" i="195"/>
  <c r="BK25" i="195"/>
  <c r="BL25" i="195"/>
  <c r="BM25" i="195"/>
  <c r="BN25" i="195"/>
  <c r="BO25" i="195"/>
  <c r="BP25" i="195"/>
  <c r="BQ25" i="195"/>
  <c r="BR25" i="195"/>
  <c r="BS25" i="195"/>
  <c r="BT25" i="195"/>
  <c r="BU25" i="195"/>
  <c r="BV25" i="195"/>
  <c r="BW25" i="195"/>
  <c r="BX25" i="195"/>
  <c r="BY25" i="195"/>
  <c r="BZ25" i="195"/>
  <c r="CA25" i="195"/>
  <c r="CB25" i="195"/>
  <c r="CC25" i="195"/>
  <c r="CD25" i="195"/>
  <c r="CE25" i="195"/>
  <c r="CF25" i="195"/>
  <c r="CG25" i="195"/>
  <c r="CH25" i="195"/>
  <c r="CI25" i="195"/>
  <c r="CJ25" i="195"/>
  <c r="CK25" i="195"/>
  <c r="CL25" i="195"/>
  <c r="CM25" i="195"/>
  <c r="CN25" i="195"/>
  <c r="CO25" i="195"/>
  <c r="CP25" i="195"/>
  <c r="CQ25" i="195"/>
  <c r="CR25" i="195"/>
  <c r="CS25" i="195"/>
  <c r="CT25" i="195"/>
  <c r="CU25" i="195"/>
  <c r="CV25" i="195"/>
  <c r="CW25" i="195"/>
  <c r="CX25" i="195"/>
  <c r="CY25" i="195"/>
  <c r="CZ25" i="195"/>
  <c r="DA25" i="195"/>
  <c r="DB25" i="195"/>
  <c r="DC25" i="195"/>
  <c r="DD25" i="195"/>
  <c r="DE25" i="195"/>
  <c r="DF25" i="195"/>
  <c r="DG25" i="195"/>
  <c r="DH25" i="195"/>
  <c r="DI25" i="195"/>
  <c r="DJ25" i="195"/>
  <c r="DK25" i="195"/>
  <c r="DL25" i="195"/>
  <c r="DM25" i="195"/>
  <c r="DN25" i="195"/>
  <c r="DO25" i="195"/>
  <c r="DP25" i="195"/>
  <c r="DQ25" i="195"/>
  <c r="DR25" i="195"/>
  <c r="DS25" i="195"/>
  <c r="DT25" i="195"/>
  <c r="DU25" i="195"/>
  <c r="DV25" i="195"/>
  <c r="DW25" i="195"/>
  <c r="DX25" i="195"/>
  <c r="DY25" i="195"/>
  <c r="DZ25" i="195"/>
  <c r="EA25" i="195"/>
  <c r="EB25" i="195"/>
  <c r="EC25" i="195"/>
  <c r="ED25" i="195"/>
  <c r="EE25" i="195"/>
  <c r="EF25" i="195"/>
  <c r="EG25" i="195"/>
  <c r="EH25" i="195"/>
  <c r="EI25" i="195"/>
  <c r="EJ25" i="195"/>
  <c r="EK25" i="195"/>
  <c r="EL25" i="195"/>
  <c r="EM25" i="195"/>
  <c r="EN25" i="195"/>
  <c r="EO25" i="195"/>
  <c r="EP25" i="195"/>
  <c r="EQ25" i="195"/>
  <c r="ER25" i="195"/>
  <c r="ES25" i="195"/>
  <c r="ET25" i="195"/>
  <c r="EU25" i="195"/>
  <c r="EV25" i="195"/>
  <c r="EW25" i="195"/>
  <c r="EX25" i="195"/>
  <c r="EY25" i="195"/>
  <c r="EZ25" i="195"/>
  <c r="FA25" i="195"/>
  <c r="FB25" i="195"/>
  <c r="FC25" i="195"/>
  <c r="FD25" i="195"/>
  <c r="FE25" i="195"/>
  <c r="FF25" i="195"/>
  <c r="FG25" i="195"/>
  <c r="FH25" i="195"/>
  <c r="FI25" i="195"/>
  <c r="FJ25" i="195"/>
  <c r="FK25" i="195"/>
  <c r="FL25" i="195"/>
  <c r="FM25" i="195"/>
  <c r="FN25" i="195"/>
  <c r="FO25" i="195"/>
  <c r="FP25" i="195"/>
  <c r="FQ25" i="195"/>
  <c r="FR25" i="195"/>
  <c r="FS25" i="195"/>
  <c r="FT25" i="195"/>
  <c r="FU25" i="195"/>
  <c r="FV25" i="195"/>
  <c r="FW25" i="195"/>
  <c r="FX25" i="195"/>
  <c r="FY25" i="195"/>
  <c r="FZ25" i="195"/>
  <c r="GA25" i="195"/>
  <c r="GB25" i="195"/>
  <c r="GC25" i="195"/>
  <c r="GD25" i="195"/>
  <c r="GE25" i="195"/>
  <c r="GF25" i="195"/>
  <c r="GG25" i="195"/>
  <c r="GH25" i="195"/>
  <c r="GI25" i="195"/>
  <c r="GJ25" i="195"/>
  <c r="GK25" i="195"/>
  <c r="GL25" i="195"/>
  <c r="GM25" i="195"/>
  <c r="GN25" i="195"/>
  <c r="GO25" i="195"/>
  <c r="GP25" i="195"/>
  <c r="GQ25" i="195"/>
  <c r="GR25" i="195"/>
  <c r="GS25" i="195"/>
  <c r="GT25" i="195"/>
  <c r="GU25" i="195"/>
  <c r="GV25" i="195"/>
  <c r="GW25" i="195"/>
  <c r="GX25" i="195"/>
  <c r="GY25" i="195"/>
  <c r="GZ25" i="195"/>
  <c r="HA25" i="195"/>
  <c r="HB25" i="195"/>
  <c r="HC25" i="195"/>
  <c r="HD25" i="195"/>
  <c r="HE25" i="195"/>
  <c r="HF25" i="195"/>
  <c r="HG25" i="195"/>
  <c r="HH25" i="195"/>
  <c r="HI25" i="195"/>
  <c r="HJ25" i="195"/>
  <c r="HK25" i="195"/>
  <c r="HL25" i="195"/>
  <c r="HM25" i="195"/>
  <c r="HN25" i="195"/>
  <c r="HO25" i="195"/>
  <c r="HP25" i="195"/>
  <c r="HQ25" i="195"/>
  <c r="HR25" i="195"/>
  <c r="HS25" i="195"/>
  <c r="HT25" i="195"/>
  <c r="HU25" i="195"/>
  <c r="HV25" i="195"/>
  <c r="HW25" i="195"/>
  <c r="HX25" i="195"/>
  <c r="HY25" i="195"/>
  <c r="HZ25" i="195"/>
  <c r="IA25" i="195"/>
  <c r="IB25" i="195"/>
  <c r="IC25" i="195"/>
  <c r="ID25" i="195"/>
  <c r="IE25" i="195"/>
  <c r="IF25" i="195"/>
  <c r="IG25" i="195"/>
  <c r="IH25" i="195"/>
  <c r="II25" i="195"/>
  <c r="IJ25" i="195"/>
  <c r="IK25" i="195"/>
  <c r="IL25" i="195"/>
  <c r="IM25" i="195"/>
  <c r="IN25" i="195"/>
  <c r="IO25" i="195"/>
  <c r="IP25" i="195"/>
  <c r="IQ25" i="195"/>
  <c r="IR25" i="195"/>
  <c r="IS25" i="195"/>
  <c r="IT25" i="195"/>
  <c r="IU25" i="195"/>
  <c r="IV25" i="195"/>
  <c r="J25" i="195"/>
  <c r="C12" i="194"/>
  <c r="C13" i="194"/>
  <c r="K25" i="195"/>
  <c r="C8" i="194"/>
  <c r="C14" i="194"/>
  <c r="C11" i="194"/>
  <c r="C16" i="194"/>
  <c r="C17" i="194"/>
  <c r="C18" i="194"/>
  <c r="C15" i="194"/>
  <c r="C20" i="194"/>
  <c r="C21" i="194"/>
  <c r="C19" i="194"/>
  <c r="C9" i="194"/>
  <c r="C10" i="194"/>
  <c r="C22" i="194"/>
  <c r="C19" i="193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<sst xmlns="http://schemas.openxmlformats.org/spreadsheetml/2006/main" count="2485" uniqueCount="1133">
  <si>
    <t>ENTIDAD</t>
  </si>
  <si>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</si>
  <si>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</si>
  <si>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</si>
  <si>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</si>
  <si>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</si>
  <si>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</si>
  <si>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</si>
  <si>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CANTIDAD VIGENTE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</si>
  <si>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</si>
  <si>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</si>
  <si>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</si>
  <si>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</si>
  <si>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</si>
  <si>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</si>
  <si>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</si>
  <si>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</si>
  <si>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</si>
  <si>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</si>
  <si>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</si>
  <si>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</si>
  <si>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</si>
  <si>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</si>
  <si>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</si>
  <si>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</si>
  <si>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Banco de Desarrollo Productivo S.A.M. Banco de Segundo Piso</t>
  </si>
  <si>
    <t>Bonos BDP I - Emisión 4</t>
  </si>
  <si>
    <t>ASFI/DSV-ED-NFB-035/2012</t>
  </si>
  <si>
    <t>NFB-1-N3U-12</t>
  </si>
  <si>
    <t>BNB Valores S.A. Agencia de Bolsa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</si>
  <si>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</si>
  <si>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</si>
  <si>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</si>
  <si>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</si>
  <si>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</si>
  <si>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</si>
  <si>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</si>
  <si>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</si>
  <si>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</si>
  <si>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</si>
  <si>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</si>
  <si>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</si>
  <si>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</si>
  <si>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</si>
  <si>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</si>
  <si>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Subordinados BancoSol I</t>
  </si>
  <si>
    <t>ASFI/DSV-ED-BSO-005/2013</t>
  </si>
  <si>
    <t>BSO-N1U-13</t>
  </si>
  <si>
    <t>Bisa Leasing S.A.</t>
  </si>
  <si>
    <t>ASFI/DSV-ED-BIL-026/2012</t>
  </si>
  <si>
    <t>BIL-2-N1C-12</t>
  </si>
  <si>
    <t>BNB Leasing S.A.</t>
  </si>
  <si>
    <t>Compañía Americana de Inversiones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</si>
  <si>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</si>
  <si>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</si>
  <si>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</si>
  <si>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</si>
  <si>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</si>
  <si>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</si>
  <si>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</si>
  <si>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</si>
  <si>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</si>
  <si>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Droguería INTI S.A.</t>
  </si>
  <si>
    <t>ASFI/DSV-ED-DIN-008/2011</t>
  </si>
  <si>
    <t>DIN-1-N1D-11</t>
  </si>
  <si>
    <t>Bonos ECOFUTURO - Emisión 2</t>
  </si>
  <si>
    <t>ASFI/DSV-ED-FEF-018/2012</t>
  </si>
  <si>
    <t>FEF-1-E1U-12</t>
  </si>
  <si>
    <t>Bonos ELECTROPAZ III - Emisión 1</t>
  </si>
  <si>
    <t>ASFI/DSV-ED-ELP-029/2012</t>
  </si>
  <si>
    <t>ELP-1-N1B-12</t>
  </si>
  <si>
    <t>ELP-1-N1C-12</t>
  </si>
  <si>
    <t>Empresa de Luz y Fuerza Eléctrica Cochabamba S.A.</t>
  </si>
  <si>
    <t>Empresa Eléctrica Guaracachi S.A.</t>
  </si>
  <si>
    <t>Empresa Ferroviaria Oriental S.A.</t>
  </si>
  <si>
    <t>Bonos Ferroviaria Oriental - Emisión 2</t>
  </si>
  <si>
    <t>ASFI/DSV-ED-EFO-012/2013</t>
  </si>
  <si>
    <t>EFO-1-N2C-13</t>
  </si>
  <si>
    <t>Bonos Subordinados FASSIL - Emisión 1</t>
  </si>
  <si>
    <t>ASFI/DSV-ED-FSL-023/2011</t>
  </si>
  <si>
    <t>FSL-1-N1U-11</t>
  </si>
  <si>
    <t>Fortaleza Leasing S.A.</t>
  </si>
  <si>
    <t>Gas &amp; Electricidad S.A.</t>
  </si>
  <si>
    <t>Gobierno Autónomo Municipal de La Paz</t>
  </si>
  <si>
    <t>Gravetal Bolivia S.A.</t>
  </si>
  <si>
    <t>Bonos 2011 Gravetal Bolivia</t>
  </si>
  <si>
    <t>ASFI/DSV-ED-GRB-007/2011</t>
  </si>
  <si>
    <t>GRB-E1U-11</t>
  </si>
  <si>
    <t>Industrias de Aceite S.A.</t>
  </si>
  <si>
    <t>FIN-1-N2U-12</t>
  </si>
  <si>
    <t>Bonos IASA II - Emisión 1</t>
  </si>
  <si>
    <t>ASFI/DSV-ED-FIN-014/2012</t>
  </si>
  <si>
    <t>FIN-1-N1U-12</t>
  </si>
  <si>
    <t>Bonos IASA III - Emisión 1</t>
  </si>
  <si>
    <t>ASFI/DSV-ED-FIN-007/2013</t>
  </si>
  <si>
    <t>FIN-3-E1U-13</t>
  </si>
  <si>
    <t>Industrias Oleaginosas S.A.</t>
  </si>
  <si>
    <t>Bonos IOL I - Emisión 2</t>
  </si>
  <si>
    <t>ASFI/DSV-ED-IOL-006/2013</t>
  </si>
  <si>
    <t>IOL-1-E1C-13</t>
  </si>
  <si>
    <t>Ingenio Sucroalcoholero AGUAI S.A.</t>
  </si>
  <si>
    <t>Bonos AGUAI</t>
  </si>
  <si>
    <t>ASFI/DSV-EM-AGU-001/2010</t>
  </si>
  <si>
    <t>AGU-U1U-10</t>
  </si>
  <si>
    <t>Patrimonio Autónomo Sinchi Wayra - NAFIBO 015</t>
  </si>
  <si>
    <t>Sinchi Wayra - NAFIBO 015</t>
  </si>
  <si>
    <t>SPVS-IV-TD-SWI-013/2008</t>
  </si>
  <si>
    <t>SIW-TD-EU</t>
  </si>
  <si>
    <t>Sudaval Agencia de Bolsa S.A.</t>
  </si>
  <si>
    <t>ASFI/DSV-ED-NUT-015/2013</t>
  </si>
  <si>
    <t>NUT-1-N1A-13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</si>
  <si>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</si>
  <si>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</si>
  <si>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</si>
  <si>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</si>
  <si>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</si>
  <si>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Toyosa S.A.</t>
  </si>
  <si>
    <t>YPFB Transporte S.A.</t>
  </si>
  <si>
    <t>TC</t>
  </si>
  <si>
    <t>SAFI</t>
  </si>
  <si>
    <t>FONDOS DE INVERSIÓN ABIERTOS</t>
  </si>
  <si>
    <t>TR</t>
  </si>
  <si>
    <t>1 Día</t>
  </si>
  <si>
    <t>30 Días</t>
  </si>
  <si>
    <t>A MEDIDA</t>
  </si>
  <si>
    <t>ULTRA UFV</t>
  </si>
  <si>
    <t>CREDIFONDO BOLIVIANOS</t>
  </si>
  <si>
    <t>INTERÉS +</t>
  </si>
  <si>
    <t>SUPERIOR</t>
  </si>
  <si>
    <t>EN ACCIÓN</t>
  </si>
  <si>
    <t>OPCIÓN</t>
  </si>
  <si>
    <t>OPORTUNO</t>
  </si>
  <si>
    <t>RENTA ACTIVA BOLIVIANOS</t>
  </si>
  <si>
    <t>XTRAVALOR</t>
  </si>
  <si>
    <t>TOTAL FONDOS EN BOLIVIANOS</t>
  </si>
  <si>
    <t>CAPITAL</t>
  </si>
  <si>
    <t>PREMIER</t>
  </si>
  <si>
    <t>CREDIFONDO CORTO PLAZO</t>
  </si>
  <si>
    <t>CREDIFONDO RENTA FIJA</t>
  </si>
  <si>
    <t>INVERSIÓN INTERNACIONAL</t>
  </si>
  <si>
    <t>LIQUIDEZ</t>
  </si>
  <si>
    <t>PRODUCE GANANCIA</t>
  </si>
  <si>
    <t>HORIZONTE</t>
  </si>
  <si>
    <t>PROSSIMO</t>
  </si>
  <si>
    <t>EFECTIVO</t>
  </si>
  <si>
    <t>PORTAFOLIO</t>
  </si>
  <si>
    <t>RENTA ACTIVA CORTO PLAZO</t>
  </si>
  <si>
    <t>TOTAL FONDOS EN DÓLARES</t>
  </si>
  <si>
    <t>UFV RENDIMIENTO TOTAL</t>
  </si>
  <si>
    <t>TOTAL FONDOS EN UFV´s</t>
  </si>
  <si>
    <t>TOTAL CARTERA FONDOS DE INVERSIÓN ABIERTOS</t>
  </si>
  <si>
    <t>FONDOS DE INVERSIÓN CERRADOS</t>
  </si>
  <si>
    <t>AGROPERATIVO</t>
  </si>
  <si>
    <t>SEMBRAR ALIMENTARIO</t>
  </si>
  <si>
    <t>IMPULSOR</t>
  </si>
  <si>
    <t>ESTRATÉGICO</t>
  </si>
  <si>
    <t>INTERNACIONAL</t>
  </si>
  <si>
    <t>TOTAL FONDOS EN DÓLARES ESTADOUNIDENSES</t>
  </si>
  <si>
    <t>TOTAL CARTERA FONDOS DE INVERSIÓN CERRADOS</t>
  </si>
  <si>
    <t>TOTAL CARTERA DE FONDOS ABIERTOS Y CERRADOS</t>
  </si>
  <si>
    <t>NÚMERO DE PARTICIPANTES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</si>
  <si>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</si>
  <si>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</si>
  <si>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</si>
  <si>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</si>
  <si>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</si>
  <si>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</si>
  <si>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</si>
  <si>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</si>
  <si>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</si>
  <si>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</si>
  <si>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</si>
  <si>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</si>
  <si>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</si>
  <si>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</si>
  <si>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</si>
  <si>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</si>
  <si>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</si>
  <si>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</si>
  <si>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</si>
  <si>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</si>
  <si>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</si>
  <si>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</si>
  <si>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</si>
  <si>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</si>
  <si>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OPERACIONES  EN BOLIVIANOS CON MANTENIMIENTO DE VALOR - EXPRESADOS EN DÓLARES ESTADOUNIDENSES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</si>
  <si>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</si>
  <si>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</si>
  <si>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</si>
  <si>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</si>
  <si>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</si>
  <si>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</si>
  <si>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</si>
  <si>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</si>
  <si>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</si>
  <si>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</si>
  <si>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</si>
  <si>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</si>
  <si>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</si>
  <si>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BTS</t>
  </si>
  <si>
    <t>TGN</t>
  </si>
  <si>
    <t>DPF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</si>
  <si>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</si>
  <si>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</si>
  <si>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</si>
  <si>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</si>
  <si>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</si>
  <si>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</si>
  <si>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</si>
  <si>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</si>
  <si>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</si>
  <si>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</si>
  <si>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</si>
  <si>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</si>
  <si>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</si>
  <si>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</si>
  <si>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</si>
  <si>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</si>
  <si>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</si>
  <si>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</si>
  <si>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</si>
  <si>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</si>
  <si>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</si>
  <si>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</si>
  <si>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</si>
  <si>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</si>
  <si>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</si>
  <si>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</si>
  <si>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</si>
  <si>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</si>
  <si>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CARTERA DE CLIENTES</t>
  </si>
  <si>
    <t>POSICION PROPIA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</si>
  <si>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</si>
  <si>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</si>
  <si>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</si>
  <si>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</si>
  <si>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</si>
  <si>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</si>
  <si>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</si>
  <si>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</si>
  <si>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</si>
  <si>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</si>
  <si>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</si>
  <si>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</si>
  <si>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</si>
  <si>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</si>
  <si>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</si>
  <si>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</si>
  <si>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</si>
  <si>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</si>
  <si>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</si>
  <si>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</si>
  <si>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</si>
  <si>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</si>
  <si>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</si>
  <si>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</si>
  <si>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</si>
  <si>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</si>
  <si>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</si>
  <si>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</si>
  <si>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CUP</t>
  </si>
  <si>
    <t>ACC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</si>
  <si>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</si>
  <si>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</si>
  <si>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</si>
  <si>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</si>
  <si>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</si>
  <si>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</si>
  <si>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</si>
  <si>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</si>
  <si>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</si>
  <si>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</si>
  <si>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</si>
  <si>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</si>
  <si>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</si>
  <si>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</si>
  <si>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</si>
  <si>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</si>
  <si>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</si>
  <si>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</si>
  <si>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</si>
  <si>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</si>
  <si>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</si>
  <si>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</si>
  <si>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</si>
  <si>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</si>
  <si>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</si>
  <si>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</si>
  <si>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</si>
  <si>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</si>
  <si>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</si>
  <si>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</si>
  <si>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</si>
  <si>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</si>
  <si>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</si>
  <si>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</si>
  <si>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</si>
  <si>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</si>
  <si>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</si>
  <si>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</si>
  <si>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</si>
  <si>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</si>
  <si>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</si>
  <si>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</si>
  <si>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</si>
  <si>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</si>
  <si>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</si>
  <si>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</si>
  <si>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</si>
  <si>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</si>
  <si>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</si>
  <si>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</si>
  <si>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</si>
  <si>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</si>
  <si>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</si>
  <si>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</si>
  <si>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</si>
  <si>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</si>
  <si>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</si>
  <si>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</si>
  <si>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</si>
  <si>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</si>
  <si>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</si>
  <si>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</si>
  <si>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</si>
  <si>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</si>
  <si>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</si>
  <si>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</si>
  <si>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</si>
  <si>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</si>
  <si>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BCR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</si>
  <si>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</si>
  <si>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</si>
  <si>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</si>
  <si>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</si>
  <si>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</si>
  <si>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</si>
  <si>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</si>
  <si>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</si>
  <si>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</si>
  <si>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</si>
  <si>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</si>
  <si>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</si>
  <si>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</si>
  <si>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</si>
  <si>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</si>
  <si>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</si>
  <si>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</si>
  <si>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</si>
  <si>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</si>
  <si>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</si>
  <si>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</si>
  <si>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</si>
  <si>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</si>
  <si>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</si>
  <si>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</si>
  <si>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</si>
  <si>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</si>
  <si>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</si>
  <si>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</si>
  <si>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</si>
  <si>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</si>
  <si>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</si>
  <si>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</si>
  <si>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</si>
  <si>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</si>
  <si>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</si>
  <si>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</si>
  <si>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</si>
  <si>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</si>
  <si>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</si>
  <si>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</si>
  <si>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ANR</t>
  </si>
  <si>
    <t>Banco Central de Bolivia</t>
  </si>
  <si>
    <t>Bonos MERINCO - Emisión 1</t>
  </si>
  <si>
    <t>ASFI/DSV-ED-MIN-023/2013</t>
  </si>
  <si>
    <t>MIN-1-E1U-13</t>
  </si>
  <si>
    <t>Bonos Transierra I - Emisión 1</t>
  </si>
  <si>
    <t>ASFI/DSV-ED-TRA-019/2013</t>
  </si>
  <si>
    <t>TRA-1-E1U-13</t>
  </si>
  <si>
    <t>TRA</t>
  </si>
  <si>
    <t>Bonos Subordinados ECOFUTURO 2 - Emisión 1</t>
  </si>
  <si>
    <t>ASFI/DSV-ED-FEF-024/2013</t>
  </si>
  <si>
    <t>FEF-2-N1U-13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</si>
  <si>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</si>
  <si>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</si>
  <si>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</si>
  <si>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</si>
  <si>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</si>
  <si>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</si>
  <si>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BancoSol II</t>
  </si>
  <si>
    <t>ASFI/DSV-ED-BSO-032/2013</t>
  </si>
  <si>
    <t>BSO-N3U-13</t>
  </si>
  <si>
    <t>ASFI/DSV-ED-BIL-025/2013</t>
  </si>
  <si>
    <t>BIL-3-N1A-13</t>
  </si>
  <si>
    <t>BIL-3-N1B-13</t>
  </si>
  <si>
    <t>Valores de Titularización IDEPRO - BDP ST 026</t>
  </si>
  <si>
    <t>ASFI/DSV/R-152033/2013</t>
  </si>
  <si>
    <t>MII-TD-NF</t>
  </si>
  <si>
    <t>MII</t>
  </si>
  <si>
    <t>ASFI/DSV-ED-BTB-033/2013</t>
  </si>
  <si>
    <t>BTB-N1U-13</t>
  </si>
  <si>
    <t>Distribuidora de electricidad La Paz S. A. DELAPAZ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</si>
  <si>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</si>
  <si>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</si>
  <si>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</si>
  <si>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</si>
  <si>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</si>
  <si>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</si>
  <si>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+ RENDIMIENTO</t>
  </si>
  <si>
    <t>ACELERADOR</t>
  </si>
  <si>
    <t>K12 FIC</t>
  </si>
  <si>
    <t>Bonos COBEE IV - Emisión 1</t>
  </si>
  <si>
    <t>ASFI/DSV-ED-BPC-001/20014</t>
  </si>
  <si>
    <t>BPC-1-E1B-14</t>
  </si>
  <si>
    <t>Bonos COBEE IV - Emisión 2</t>
  </si>
  <si>
    <t>ASFI/DSV-ED-BPC-002/2014</t>
  </si>
  <si>
    <t>BPC-4-N2U-14</t>
  </si>
  <si>
    <t>Patrimonio Autonomo BISA ST - DIACONIA FRIF</t>
  </si>
  <si>
    <t>Valores de Titularizacion BISA ST - DIACONIA FRIF</t>
  </si>
  <si>
    <t>ASFI/DSV-TD-BDI-001/2014</t>
  </si>
  <si>
    <t>BDI-TD-NE</t>
  </si>
  <si>
    <t>BDI-TD-NF</t>
  </si>
  <si>
    <t>BDI</t>
  </si>
  <si>
    <t>Bonos IASA II - Emisión 2</t>
  </si>
  <si>
    <t>ASFI/DSV-ED-FIN-032/2012</t>
  </si>
  <si>
    <t>ASFI/DSV-ED-TYS-003/2014</t>
  </si>
  <si>
    <t>TYS-1-E1U-14</t>
  </si>
  <si>
    <t>Bonos Ferroviaria Oriental - Emisión 3</t>
  </si>
  <si>
    <t>ASFI/DSV-ED-EFO-009-2014</t>
  </si>
  <si>
    <t>EFO-1-N1B-14</t>
  </si>
  <si>
    <t>EFO-1-N1C-14</t>
  </si>
  <si>
    <t>Bonos IOL I - Emisión 3</t>
  </si>
  <si>
    <t>ASFI/DSV-ED-IOL-010/2014</t>
  </si>
  <si>
    <t>IOL-1-E1B-14</t>
  </si>
  <si>
    <t>BCB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</si>
  <si>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</si>
  <si>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</si>
  <si>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</si>
  <si>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</si>
  <si>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</si>
  <si>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</si>
  <si>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</si>
  <si>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</si>
  <si>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Bonos Subordinados Banco Ganadero III</t>
  </si>
  <si>
    <t>BGA-N1U-14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</si>
  <si>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</si>
  <si>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</si>
  <si>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</si>
  <si>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</si>
  <si>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</si>
  <si>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</si>
  <si>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</si>
  <si>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</si>
  <si>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</si>
  <si>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ASFI/DSV-ED-BPC-025/2014</t>
  </si>
  <si>
    <t>BPC-4-E3U-14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</si>
  <si>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</si>
  <si>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</si>
  <si>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</si>
  <si>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</si>
  <si>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</si>
  <si>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</si>
  <si>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SOF-1-N1B-14</t>
  </si>
  <si>
    <t>SOF-1-N1C-14</t>
  </si>
  <si>
    <t>SOF</t>
  </si>
  <si>
    <t>ASFI/DSV-ED-BME-002/2015</t>
  </si>
  <si>
    <t>BME-1-E1B-15</t>
  </si>
  <si>
    <t>Procesadora de Oleaginosas PROLEGA S.A.</t>
  </si>
  <si>
    <t>ASFI/DSV-ED-POL-003/2015</t>
  </si>
  <si>
    <t>POL-1-E1B-15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</si>
  <si>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</si>
  <si>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</si>
  <si>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</si>
  <si>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</si>
  <si>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</si>
  <si>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</si>
  <si>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</si>
  <si>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Bonos AMECO 1</t>
  </si>
  <si>
    <t>ASFI/DSV-ED-CAC-009/2015</t>
  </si>
  <si>
    <t>CAC-N1U-15</t>
  </si>
  <si>
    <t>Bonos IASA III - Emisión 4</t>
  </si>
  <si>
    <t>ASFI/DSV-ED-FIN-010/2015</t>
  </si>
  <si>
    <t>FIN-3-E1U-15</t>
  </si>
  <si>
    <t>ASFI/DSV-ED-POL-004/2015</t>
  </si>
  <si>
    <t>POL-1-N2U-15</t>
  </si>
  <si>
    <t>ASFI/DSV-ED-TYS-007/2015</t>
  </si>
  <si>
    <t>TYS-1-N1U-15</t>
  </si>
  <si>
    <t xml:space="preserve">Cartera y tasas de rendimiento a 1 y 30 días </t>
  </si>
  <si>
    <t>Número de clientes por Fondo de Inversión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</si>
  <si>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</si>
  <si>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</si>
  <si>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</si>
  <si>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</si>
  <si>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</si>
  <si>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</si>
  <si>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</si>
  <si>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</si>
  <si>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</si>
  <si>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</si>
  <si>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(En dólares estadounidenses)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</si>
  <si>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</si>
  <si>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</si>
  <si>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</si>
  <si>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</si>
  <si>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</si>
  <si>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</si>
  <si>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</si>
  <si>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</si>
  <si>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</si>
  <si>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</si>
  <si>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</si>
  <si>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</si>
  <si>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</si>
  <si>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</si>
  <si>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</si>
  <si>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</si>
  <si>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</si>
  <si>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</si>
  <si>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</si>
  <si>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</si>
  <si>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</si>
  <si>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</si>
  <si>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</si>
  <si>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</si>
  <si>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</si>
  <si>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</si>
  <si>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</si>
  <si>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</si>
  <si>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</si>
  <si>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</si>
  <si>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</si>
  <si>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</si>
  <si>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</si>
  <si>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</si>
  <si>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</si>
  <si>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Bonos MERINCO - Emisión 2</t>
  </si>
  <si>
    <t>ASFI/DSV-ED-MIN-014/2015</t>
  </si>
  <si>
    <t>MIN-1-E1U-15</t>
  </si>
  <si>
    <t>Bonos MERINCO - Emisión 3</t>
  </si>
  <si>
    <t>ASFI/DSV-ED-MIN-015/2015</t>
  </si>
  <si>
    <t>MIN-1-N2U-15</t>
  </si>
  <si>
    <t>CARTERA FONDOS</t>
  </si>
  <si>
    <t>CARTERA FONDOS EXPRESADO EN $US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</si>
  <si>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</si>
  <si>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</si>
  <si>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</si>
  <si>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</si>
  <si>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EFO-1-N1A-15</t>
  </si>
  <si>
    <t>EFO-1-N1B-15</t>
  </si>
  <si>
    <t>EFO-1-N1C-15</t>
  </si>
  <si>
    <t>EFO-1-N1D-15</t>
  </si>
  <si>
    <t>ASFI/DSVSC-ED-EPE-019/2015</t>
  </si>
  <si>
    <t>EPE-1-E1B-15</t>
  </si>
  <si>
    <t>EPE-1-E1C-15</t>
  </si>
  <si>
    <t>ASFI/DSVSC-ED-EPE-020/2015</t>
  </si>
  <si>
    <t>EPE-1-N2U-15</t>
  </si>
  <si>
    <t>ASFI/DSVSC-ED-GYE-016/2015</t>
  </si>
  <si>
    <t>GYE-1-N1U-15</t>
  </si>
  <si>
    <t>ASFI/DSV-ED-BEC-021/2015</t>
  </si>
  <si>
    <t>BEC-2-N1U-15</t>
  </si>
  <si>
    <t>CFC</t>
  </si>
  <si>
    <t>ASFI/DSVSC-ED-BTB-024/2015</t>
  </si>
  <si>
    <t>BTB-N1U-15</t>
  </si>
  <si>
    <t>Bonos Subordinados Banco Ganadero IV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</si>
  <si>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</si>
  <si>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</si>
  <si>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</si>
  <si>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</si>
  <si>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</si>
  <si>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</si>
  <si>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</si>
  <si>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</si>
  <si>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</si>
  <si>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</si>
  <si>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</si>
  <si>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</si>
  <si>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La Papelera</t>
  </si>
  <si>
    <t>Bonos LA PAPELERA I - Emisión 2</t>
  </si>
  <si>
    <t>ASFI/DSVSC-ED-PAP-030/2015</t>
  </si>
  <si>
    <t>PAP-1-N2U-15</t>
  </si>
  <si>
    <t>Patrimonio Autónomo Microcrédito IFD - BDP - ST 031</t>
  </si>
  <si>
    <t>ASFI/DSVSC-PA-VTC-001/2015</t>
  </si>
  <si>
    <t>VTC-TD-ND</t>
  </si>
  <si>
    <t>VTC-TD-NE</t>
  </si>
  <si>
    <t>ASFI/DSVSC-ED-POL-023/2015</t>
  </si>
  <si>
    <t>POL-1-E3U-15</t>
  </si>
  <si>
    <t>ASFI/DSVSC-ED-POL-025/2015</t>
  </si>
  <si>
    <t>POL-1-N4B-15</t>
  </si>
  <si>
    <t>ASFI/DSVSC-ED-TCB-031/2015</t>
  </si>
  <si>
    <t>TCB-2-N1A-15</t>
  </si>
  <si>
    <t>TCB-2-N1B-15</t>
  </si>
  <si>
    <t>VTC</t>
  </si>
  <si>
    <t>ASFI/DSVSC-ED-MIN-035/2015</t>
  </si>
  <si>
    <t>MIN-1-E3U-15</t>
  </si>
  <si>
    <t>Letras del Banco Central de Bolivia con Opción de Rescate Anticipado</t>
  </si>
  <si>
    <t>ASFI/DSVSC-ED-BCB-032/2015</t>
  </si>
  <si>
    <t>ASFI/DSVSC-ED-FFO-041/2015</t>
  </si>
  <si>
    <t>FFO-1-N1U-15</t>
  </si>
  <si>
    <t>Bonos Subordinados Banco PyME de la Comunidad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</si>
  <si>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</si>
  <si>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</si>
  <si>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</si>
  <si>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</si>
  <si>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</si>
  <si>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</si>
  <si>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</si>
  <si>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</si>
  <si>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</si>
  <si>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</si>
  <si>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</si>
  <si>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</si>
  <si>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</si>
  <si>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</si>
  <si>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</si>
  <si>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</si>
  <si>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</si>
  <si>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</si>
  <si>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</si>
  <si>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</si>
  <si>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</si>
  <si>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</si>
  <si>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</si>
  <si>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</si>
  <si>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LRS</t>
  </si>
  <si>
    <t>Banco PYME Ecofuturo S.A.</t>
  </si>
  <si>
    <t>FONDOS DE INVERSIÓN ABIERTOS Y CERRADOS</t>
  </si>
  <si>
    <t>NÚMERO DE CLIENTES POR AGENCIAS DE BOLSA</t>
  </si>
  <si>
    <t>TIPO DE INSTRUMENTO</t>
  </si>
  <si>
    <t>CARTERA PROPIA POR TIPO DE INSTRUMENTO</t>
  </si>
  <si>
    <t>MONTO ($US)</t>
  </si>
  <si>
    <t>PARTICIPACIÓN (%)</t>
  </si>
  <si>
    <t>CARTERA DE CLIENTES POR TIPO DE INSTRUMENTO</t>
  </si>
  <si>
    <t>PGS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</si>
  <si>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</si>
  <si>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</si>
  <si>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</si>
  <si>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</si>
  <si>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</si>
  <si>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</si>
  <si>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</si>
  <si>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GLOBAL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</si>
  <si>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</si>
  <si>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</si>
  <si>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</si>
  <si>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</si>
  <si>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</si>
  <si>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</si>
  <si>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</si>
  <si>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</si>
  <si>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Credibolsa S.A. Agencia de Bolsa          (Res. ASFI N° 791/2014)</t>
  </si>
  <si>
    <t>Valores Union S.A.</t>
  </si>
  <si>
    <t>BNB Valores S.A.</t>
  </si>
  <si>
    <t>ASFI/DSVSC-ED-FFO-012/2016</t>
  </si>
  <si>
    <t>FFO-N1U-16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</si>
  <si>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</si>
  <si>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</si>
  <si>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</si>
  <si>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</si>
  <si>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</si>
  <si>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</si>
  <si>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</si>
  <si>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</si>
  <si>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</si>
  <si>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</si>
  <si>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ASFI/DSVSC-ED-FIE-007/2016</t>
  </si>
  <si>
    <t>FIE-2-N1A-16</t>
  </si>
  <si>
    <t>FIE-2-N1B-16</t>
  </si>
  <si>
    <t>COBEE</t>
  </si>
  <si>
    <t>MERINCO S.A.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</si>
  <si>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</si>
  <si>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</si>
  <si>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</si>
  <si>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</si>
  <si>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</si>
  <si>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</si>
  <si>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TRA-1-E1A-16</t>
  </si>
  <si>
    <t>TRA-1-E1B-16</t>
  </si>
  <si>
    <t>TRA-1-E1C-16</t>
  </si>
  <si>
    <t>Bonos Subordinados BNB II - Emisión 2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</si>
  <si>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</si>
  <si>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</si>
  <si>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</si>
  <si>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</si>
  <si>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</si>
  <si>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</si>
  <si>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BNL-2-N1A-16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</si>
  <si>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</si>
  <si>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</si>
  <si>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</si>
  <si>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</si>
  <si>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</si>
  <si>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</si>
  <si>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</si>
  <si>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</si>
  <si>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</si>
  <si>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</si>
  <si>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</si>
  <si>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</si>
  <si>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</si>
  <si>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</si>
  <si>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</si>
  <si>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</si>
  <si>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</si>
  <si>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</si>
  <si>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PATRIMONIO AUTÓNOMO MICROCRÉDITO IFD - BDP ST 032</t>
  </si>
  <si>
    <t>Valores de Titularización CRECER - BDP ST 032</t>
  </si>
  <si>
    <t>ASFI/DSVSC-TD-VCR-001/2016</t>
  </si>
  <si>
    <t>VCR-TD-NC</t>
  </si>
  <si>
    <t>VCR-TD-ND</t>
  </si>
  <si>
    <t>ASFI/DSVSC-ED-TYS-026/2016</t>
  </si>
  <si>
    <t>TYS-2-N1B-16</t>
  </si>
  <si>
    <t>TYS-2-N1C-16</t>
  </si>
  <si>
    <t>TYS-2-N1D-16</t>
  </si>
  <si>
    <t>VCR</t>
  </si>
  <si>
    <t>AGENCIA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</si>
  <si>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</si>
  <si>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</si>
  <si>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</si>
  <si>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</si>
  <si>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</si>
  <si>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</si>
  <si>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</si>
  <si>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</si>
  <si>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</si>
  <si>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</si>
  <si>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</si>
  <si>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</si>
  <si>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</si>
  <si>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</si>
  <si>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FIBRA FIC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</si>
  <si>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</si>
  <si>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</si>
  <si>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</si>
  <si>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</si>
  <si>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</si>
  <si>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</si>
  <si>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</si>
  <si>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</si>
  <si>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</si>
  <si>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</si>
  <si>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</si>
  <si>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</si>
  <si>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</si>
  <si>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</si>
  <si>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</si>
  <si>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</si>
  <si>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</si>
  <si>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</si>
  <si>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TYS-2-N2A-16</t>
  </si>
  <si>
    <t>TYS-2-N2B-16</t>
  </si>
  <si>
    <t>TYS-2-N2C-16</t>
  </si>
  <si>
    <t>TYS-2-N2D-16</t>
  </si>
  <si>
    <t>CAP FIC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</si>
  <si>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</si>
  <si>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</si>
  <si>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</si>
  <si>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</si>
  <si>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</si>
  <si>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</si>
  <si>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</si>
  <si>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REPORTE DE EMISIONES VIGENTES RESUMEN</t>
  </si>
  <si>
    <t>Bonos Subordinados Banco Ganadero V</t>
  </si>
  <si>
    <t>ASFI/DSVSC-ED-BGA-041/2016</t>
  </si>
  <si>
    <t>BGA-N1U-16</t>
  </si>
  <si>
    <t>Bonos INTI VI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</si>
  <si>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</si>
  <si>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</si>
  <si>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</si>
  <si>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</si>
  <si>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</si>
  <si>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</si>
  <si>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</si>
  <si>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</si>
  <si>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</si>
  <si>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</si>
  <si>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PAM-TD-NB</t>
  </si>
  <si>
    <t>PAM-TD-NC</t>
  </si>
  <si>
    <t>PAM-TD-ND</t>
  </si>
  <si>
    <t>ASFI/DSVSC-ED-POL-043/2016</t>
  </si>
  <si>
    <t>POL-1-N2U-16</t>
  </si>
  <si>
    <t>SOBOCE S.A.</t>
  </si>
  <si>
    <t>ASFI/DSVSC-ED-SBC-030/2016</t>
  </si>
  <si>
    <t>SBC-7-N1U-16</t>
  </si>
  <si>
    <t>FORTALEZA DISPONIBLE</t>
  </si>
  <si>
    <t>FORTALEZA PLANIFICA</t>
  </si>
  <si>
    <t>PAM</t>
  </si>
  <si>
    <t>Banco Pyme ECOFUTURO S.A.</t>
  </si>
  <si>
    <t>Nota.- En FIA no se esta considerando los instrumentos financieros: Acciones, Inversiones en el extranjero, Otros y Liquidez.</t>
  </si>
  <si>
    <t>Bonos Subordinados BNB III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</si>
  <si>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</si>
  <si>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</si>
  <si>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</si>
  <si>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</si>
  <si>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</si>
  <si>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</si>
  <si>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</si>
  <si>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</si>
  <si>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</si>
  <si>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</si>
  <si>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</si>
  <si>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</si>
  <si>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</si>
  <si>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</si>
  <si>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INV.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</si>
  <si>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</si>
  <si>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</si>
  <si>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</si>
  <si>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</si>
  <si>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</si>
  <si>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CRP-TD-NA</t>
  </si>
  <si>
    <t>CRP-TD-NB</t>
  </si>
  <si>
    <t>CRP-TD-NC</t>
  </si>
  <si>
    <t>PRODUCTIVO</t>
  </si>
  <si>
    <t>CRP</t>
  </si>
  <si>
    <t>TSM</t>
  </si>
  <si>
    <t>BPB</t>
  </si>
  <si>
    <t>ASFI/DSVSC-ED-BIL-016/2017</t>
  </si>
  <si>
    <t xml:space="preserve">iBOLSA </t>
  </si>
  <si>
    <t xml:space="preserve">           En FIC no se esta considerando los instrumentos financieros:  Inversiones en el extranjero, Otros (Instrumentos sin oferta pública) y Liquidez.</t>
  </si>
  <si>
    <t>REPORTE DE DEPÓSITOS A PLAZO FIJO</t>
  </si>
  <si>
    <t>TOTAL GENERAL</t>
  </si>
  <si>
    <t>Nota 1:  Cuadro procesado con la informacion electronica remitida por la Jefatura de Sistemas Informaticos de la ASFI</t>
  </si>
  <si>
    <t>Ameco S.A.</t>
  </si>
  <si>
    <t>ASFI/DSV-ED-BGA-02012014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</si>
  <si>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</si>
  <si>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</si>
  <si>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</si>
  <si>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</si>
  <si>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</si>
  <si>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</si>
  <si>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</si>
  <si>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</si>
  <si>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</si>
  <si>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</si>
  <si>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</si>
  <si>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>ASFI/DSVSC-ED-ISA-021/2017</t>
  </si>
  <si>
    <t>ISA-1-E1U-17</t>
  </si>
  <si>
    <t>ASFI/DSVSC-ED-ISA-022/2017</t>
  </si>
  <si>
    <t>ISA-1-E2U-17</t>
  </si>
  <si>
    <t xml:space="preserve">Multivalores Agencia de Bolsa S.A. </t>
  </si>
  <si>
    <t>MAB</t>
  </si>
  <si>
    <t>Banco Do Brasil S.A.- Sucursal Bolivia</t>
  </si>
  <si>
    <t xml:space="preserve">Cooperativa de Ahorro y Crédito Abierta Jesús Nazareno Ltda.                                                                                                                                            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</si>
  <si>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</si>
  <si>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</si>
  <si>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</si>
  <si>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</si>
  <si>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</si>
  <si>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</si>
  <si>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</si>
  <si>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</si>
  <si>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PMI-TD-NB</t>
  </si>
  <si>
    <t>PMI-TD-NC</t>
  </si>
  <si>
    <t>PMI-TD-ND</t>
  </si>
  <si>
    <t>PATRIMONIO AUTÓNOMO MICROCRÉDITO IFD - BDP ST 036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</si>
  <si>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</si>
  <si>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</si>
  <si>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</si>
  <si>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</si>
  <si>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</si>
  <si>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</si>
  <si>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</si>
  <si>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TYS-3-E1A-17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</si>
  <si>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</si>
  <si>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</si>
  <si>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</si>
  <si>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</si>
  <si>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</si>
  <si>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</si>
  <si>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INCLUSIÓN FIC-A</t>
  </si>
  <si>
    <t>INCLUSIÓN FIC-B</t>
  </si>
  <si>
    <t>Panamerican Sociedad Administradora de Fondos de Inversión S.A.</t>
  </si>
  <si>
    <t>PROQUINUA</t>
  </si>
  <si>
    <t>DII</t>
  </si>
  <si>
    <t>PMI</t>
  </si>
  <si>
    <t>Patrimonio Autónomo BISA ST - DIACONÍA II</t>
  </si>
  <si>
    <t>*</t>
  </si>
  <si>
    <t>FAN-4-N1B-17</t>
  </si>
  <si>
    <t>Valores de Titularización BISA ST - DIACONIA II</t>
  </si>
  <si>
    <t>ASFI/DSVSC-PA-DII-002/2017</t>
  </si>
  <si>
    <t>DII-TD-NA</t>
  </si>
  <si>
    <t>DII-TD-NB</t>
  </si>
  <si>
    <t>DII-TD-NC</t>
  </si>
  <si>
    <t>ASFI/DSVSC-ED-POL-027/2017</t>
  </si>
  <si>
    <t>POL-2-E3U-17</t>
  </si>
  <si>
    <t>Multivalores Agencia de Bolsa S.A.</t>
  </si>
  <si>
    <t>MICROFIC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</si>
  <si>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</si>
  <si>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</si>
  <si>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DENOMINACIÓN DE LA EMISIÓN AUTORIZADA</t>
  </si>
  <si>
    <t>ASFI/DSVSC-ED-BIS-039/2015</t>
  </si>
  <si>
    <t>BIS-1-N1U-15</t>
  </si>
  <si>
    <t>Bonos Subordinados BancoSol 2 - Emisión 1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</si>
  <si>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</si>
  <si>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</si>
  <si>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</si>
  <si>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</si>
  <si>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</si>
  <si>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</si>
  <si>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</si>
  <si>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</si>
  <si>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</si>
  <si>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</si>
  <si>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PMD-TD-NB</t>
  </si>
  <si>
    <t>PMD-TD-NC</t>
  </si>
  <si>
    <t>PMD-TD-ND</t>
  </si>
  <si>
    <t>PMD</t>
  </si>
  <si>
    <t xml:space="preserve">Credibolsa S.A. Agencia de Bolsa          </t>
  </si>
  <si>
    <t>ASFI/DSVSC-ED-BIL-002/2018</t>
  </si>
  <si>
    <t>BIL-4-N1A-18</t>
  </si>
  <si>
    <t>BIL-4-N1B-18</t>
  </si>
  <si>
    <t>BIL-4-N1C-18</t>
  </si>
  <si>
    <t>ASFI/DSVSC-ED-TYS-001/2018</t>
  </si>
  <si>
    <t>TYS-PB2-E1U</t>
  </si>
  <si>
    <t>Bonos Subordinados BCP – Emisión II</t>
  </si>
  <si>
    <t>Bonos Subordinados BEC III - Emisión 3</t>
  </si>
  <si>
    <t>ASFI/DSVSC-ED-BEC-004/2018</t>
  </si>
  <si>
    <t>BEC-3-N1U-18</t>
  </si>
  <si>
    <t>Bonos Subordinados  BNB Leasing I</t>
  </si>
  <si>
    <t>ASFI/DSVSC-ED-BNL-005/2018</t>
  </si>
  <si>
    <t>BNL-E1A-18</t>
  </si>
  <si>
    <t>BNL-E1B-18</t>
  </si>
  <si>
    <t>ASFI/DSVSC-ED-TYS-002/2018</t>
  </si>
  <si>
    <t>TYS-PB2-E2U</t>
  </si>
  <si>
    <t>Crecimiento</t>
  </si>
  <si>
    <t>Capital + Gestionadora de Activos Sociedad Administradora de Fondos de Inversión Sociedad Anónima</t>
  </si>
  <si>
    <t>PYME Progreso-A</t>
  </si>
  <si>
    <t>PYME Progreso-B</t>
  </si>
  <si>
    <t>Renta Activa PYME</t>
  </si>
  <si>
    <t>PROPYME Unión</t>
  </si>
  <si>
    <t>Crecimiento Bs.</t>
  </si>
  <si>
    <t xml:space="preserve">Crecer Bolivianos </t>
  </si>
  <si>
    <t>Previsor Fondo Mutuo</t>
  </si>
  <si>
    <t>Activo</t>
  </si>
  <si>
    <t>Dinero Unión Mediano</t>
  </si>
  <si>
    <t>Crecimiento USD.</t>
  </si>
  <si>
    <t>Fortaleza Porvenir</t>
  </si>
  <si>
    <t>Fortaleza Renta Mixt</t>
  </si>
  <si>
    <t>Global</t>
  </si>
  <si>
    <t>RUEDO Y MERCADO ELECTRÓNICO DE LA BOLSA BOLIVIANA DE VALORES S.A.</t>
  </si>
  <si>
    <t>Bonos Banco Mercantil Santa Cruz - Emisión 1</t>
  </si>
  <si>
    <t>Bonos Subordinados Banco FIE 3</t>
  </si>
  <si>
    <t>Bonos Subordinados Banco FIE 4</t>
  </si>
  <si>
    <t>ASFI/DSVSC-ED-TYS-006/2018</t>
  </si>
  <si>
    <t>TYS-PB2-E3U</t>
  </si>
  <si>
    <t>Patrimonio Autónomo CRESPAL - BDP ST 035</t>
  </si>
  <si>
    <t>Renta Activa EMERGENTE</t>
  </si>
  <si>
    <t>Renta Activa PUENTE</t>
  </si>
  <si>
    <t>OPERACIONES  EN DOLARES ESTADOUNIDENSES</t>
  </si>
  <si>
    <t>Bonos Subordinados - Banco de Crédito de Bolivia - Emisión I</t>
  </si>
  <si>
    <t>Bonos Subordinados BEC II - Emisión 3</t>
  </si>
  <si>
    <t>Bonos Banco Fortaleza</t>
  </si>
  <si>
    <t>Bonos Subordinados Banco Fortaleza - Emisión 1</t>
  </si>
  <si>
    <t>Bonos Subordinados Banco Fortaleza - Emisión 2</t>
  </si>
  <si>
    <t>Bonos Banco FIE 2-Emisión 3</t>
  </si>
  <si>
    <t>ASFI/DSVSC-RED-FIE-008/2018</t>
  </si>
  <si>
    <t>FIE-2-N1A-18</t>
  </si>
  <si>
    <t>FIE-2-N1B-18</t>
  </si>
  <si>
    <t>Bonos BISA LEASING II - Emisión 2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</si>
  <si>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</si>
  <si>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</si>
  <si>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</si>
  <si>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</si>
  <si>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</si>
  <si>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</si>
  <si>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BISA LEASING IV - Emisión 4</t>
  </si>
  <si>
    <t>Bonos COBEE IV - Emisión 4</t>
  </si>
  <si>
    <t>Bonos COBEE IV - Emisión 5</t>
  </si>
  <si>
    <t>Bonos Subordinados ECOFUTURO 2 - Emisión 2</t>
  </si>
  <si>
    <t>Bonos Subordinados ECOFUTURO 3</t>
  </si>
  <si>
    <t>ASFI/DSVSC-ED-MLP-007/2018</t>
  </si>
  <si>
    <t>MLP-1-N1U-18</t>
  </si>
  <si>
    <t>Bonos Toyosa I - Emisión 2</t>
  </si>
  <si>
    <t>ASFI/DSVSC-ED-TYS-009/2018</t>
  </si>
  <si>
    <t>TYS-PB2-E4U</t>
  </si>
  <si>
    <t>BMS</t>
  </si>
  <si>
    <t>Bonos Subordinados Banco BISA - Emisión 2</t>
  </si>
  <si>
    <t>Bonos Subordinados Banco BISA - Emisión 1</t>
  </si>
  <si>
    <t>NR00261832</t>
  </si>
  <si>
    <t>NR00391832</t>
  </si>
  <si>
    <t>NR00391834</t>
  </si>
  <si>
    <t>Bonos Banco Mercantil Santa Cruz - Emisión 5</t>
  </si>
  <si>
    <t>Bonos Subordiandos  Banco Mercatil Santa Cruz  – Emisión 1</t>
  </si>
  <si>
    <t>Bonos Subordiandos  Banco Mercatil Santa Cruz  – Emisión 2</t>
  </si>
  <si>
    <t>Bonos BISA LEASING IV- Emisión 4</t>
  </si>
  <si>
    <t>Bonos INTI IV Emisión 1</t>
  </si>
  <si>
    <t>Bonos INTI V -  Emisión 1</t>
  </si>
  <si>
    <t>ASFI/DSVSC-ED-G&amp;E-010/2018</t>
  </si>
  <si>
    <t>GYE-2-N1A-18</t>
  </si>
  <si>
    <t>GYE-2-N1B-18</t>
  </si>
  <si>
    <t>Patrimonio Autónomo BISA ST – FUBODE IFD</t>
  </si>
  <si>
    <t>Valores de Titularización BISA ST-FUBODE IFD</t>
  </si>
  <si>
    <t>ASFI/DSVSC-TD-FUB-001/2018</t>
  </si>
  <si>
    <t>FUB-TD-NA</t>
  </si>
  <si>
    <t>FUB-TD-NB</t>
  </si>
  <si>
    <t>FUB-TD-NC</t>
  </si>
  <si>
    <t>FUB-TD-ND</t>
  </si>
  <si>
    <t>FUB-TD-NE</t>
  </si>
  <si>
    <t>BONOS PILAT I – EMISIÓN 1</t>
  </si>
  <si>
    <t>BONOS PILAT I – EMISIÓN 2</t>
  </si>
  <si>
    <t>BONOS PILAT I - EMISIÓN 3</t>
  </si>
  <si>
    <t>Pagarés Bursátiles TOYOSA II - Emisión 1</t>
  </si>
  <si>
    <t>Pagarés Bursátiles TOYOSA II - Emisión 2</t>
  </si>
  <si>
    <t>Pagarés Bursátiles TOYOSA II - Emisión 3</t>
  </si>
  <si>
    <t>Pagarés Bursátiles TOYOSA II - Emisión 4</t>
  </si>
  <si>
    <t>DIVERSIFICACIÓN POR EMISOR Y VALOR</t>
  </si>
  <si>
    <t xml:space="preserve"> DE LA CARTERA DE FONDOS DE INVERSIÓN ABIERTOS</t>
  </si>
  <si>
    <t>(Expresado en dólares estadounidenses)</t>
  </si>
  <si>
    <t>FUB</t>
  </si>
  <si>
    <t>DIVERSIFICACIÓN POR INSTRUMENTO Y</t>
  </si>
  <si>
    <t xml:space="preserve"> VALOR DE LA CARTERA DE FONDOS DE INVERSIÓN ABIERTOS</t>
  </si>
  <si>
    <t xml:space="preserve">DIVERSIFICACIÓN POR EMISOR Y VALOR DE LA CARTERA
 DE FONDOS DE INVERSIÓN CERRADOS </t>
  </si>
  <si>
    <t>(Expresado en dólares  estadounidenses)</t>
  </si>
  <si>
    <t>COMPRA/VENTA DEFINITIVA</t>
  </si>
  <si>
    <t>MERCADO PRIMARIO</t>
  </si>
  <si>
    <t>COMPRA/VENTA DE REPORTO</t>
  </si>
  <si>
    <t>TOTAL CARTERA DE AGENCIAS DE BOLSA</t>
  </si>
  <si>
    <t>ASFI/DSVSC-ED-BIS-011/2018</t>
  </si>
  <si>
    <t>BIS-1-N1U-18</t>
  </si>
  <si>
    <t>NR00261836</t>
  </si>
  <si>
    <t>NR00261842</t>
  </si>
  <si>
    <t>NR00391836</t>
  </si>
  <si>
    <t>NR00391840</t>
  </si>
  <si>
    <t>NR00391842</t>
  </si>
  <si>
    <t>Bonos BancoSol II-Emisión 1</t>
  </si>
  <si>
    <t>Bonos Subordinados BancoSol 2 - Emisión 2</t>
  </si>
  <si>
    <t>ASFI/DSVSC-ED-BSO-012/2018</t>
  </si>
  <si>
    <t>BSO-3-N1U-18</t>
  </si>
  <si>
    <t>Bonos Ferroviaria Oriental - Emisión 4</t>
  </si>
  <si>
    <t>ASFI/DSV-ED-EFO-019/2014</t>
  </si>
  <si>
    <t>EFO-1-N2C-14</t>
  </si>
  <si>
    <t>EFO-1-N2D-14</t>
  </si>
  <si>
    <t>EFO-1-N2E-14</t>
  </si>
  <si>
    <t>Bonos FANCESA IV - EMISIÓN 2</t>
  </si>
  <si>
    <t>Bonos GAS &amp; ELECTRICIDAD II-Emisión 1</t>
  </si>
  <si>
    <t>PATRIMONIO AUTÓNOMO MICROCRÉDITO IFD - BDP ST 038</t>
  </si>
  <si>
    <t>Valores de Titularización PRO MUJER IFD - BDP ST 038</t>
  </si>
  <si>
    <t>ASFI/DSVSC/TD-PMF-002/2018</t>
  </si>
  <si>
    <t>PMF-TD-NA</t>
  </si>
  <si>
    <t>PMF-TD-NB</t>
  </si>
  <si>
    <t>PMF-TD-NC</t>
  </si>
  <si>
    <t>PMF-TD-ND</t>
  </si>
  <si>
    <t>Bonos Subordiandos Banco BISA - Emisión 3</t>
  </si>
  <si>
    <t>Bonos Subordinados Banco  FIE 3</t>
  </si>
  <si>
    <t>Bonos MERINCO – EMISIÓN 4 DENTRO DEL PROGRAMA</t>
  </si>
  <si>
    <t>Bonos NUTRIOIL I - EMISION 1</t>
  </si>
  <si>
    <t>Bonos TELECEL II- Emisión 2</t>
  </si>
  <si>
    <t>Bonos TELECEL II - Emisión 3</t>
  </si>
  <si>
    <t>Bonos TELECEL II - Emisión 1</t>
  </si>
  <si>
    <t>MSC Expansión FIC</t>
  </si>
  <si>
    <t>PMF</t>
  </si>
  <si>
    <t>AL 30 DE NOVIEMBRE DE 2018</t>
  </si>
  <si>
    <t>AL  30 DE NOVIEMBRE DE  2018</t>
  </si>
  <si>
    <t>AL  30  DE  NOVIEMBRE  DE  2018</t>
  </si>
  <si>
    <t>NR00261847</t>
  </si>
  <si>
    <t>NR00261848</t>
  </si>
  <si>
    <t>NR00391844</t>
  </si>
  <si>
    <t>NR00391847</t>
  </si>
  <si>
    <t>NR00391848</t>
  </si>
  <si>
    <t>Bonos Subordinados BEC II-Emisión 2</t>
  </si>
  <si>
    <t>Bonos Subordinados BEC III -  Emisión 1</t>
  </si>
  <si>
    <t>Bonos Subordinados BEC III -  Emisión 2</t>
  </si>
  <si>
    <t>Bonos Banco Ganadero-Emisión 1</t>
  </si>
  <si>
    <t>ASFI/DSVSC-ED-BGA 015/2018</t>
  </si>
  <si>
    <t>BGA-1-N1A-18</t>
  </si>
  <si>
    <t>BGA-1-N1B-18</t>
  </si>
  <si>
    <t>Bonos BANCO FIE 2 - Emisión 1</t>
  </si>
  <si>
    <t>Bonos BANCO FIE 2 - Emisión 2</t>
  </si>
  <si>
    <t>Bonos BISA LEASING V - Emisión 1</t>
  </si>
  <si>
    <t>ASFI/DSVSC-ED-BIL-013/2018</t>
  </si>
  <si>
    <t>BIL-5-N2U-18</t>
  </si>
  <si>
    <t>Bonos Cobee IV - Emision 3</t>
  </si>
  <si>
    <t>BONOS GAS &amp; ELECTRICIDAD - EMISIÓN 2</t>
  </si>
  <si>
    <t>Bonos GAS &amp; ELECTRICIDAD SOCIEDAD ANÓNIMA</t>
  </si>
  <si>
    <t>PATRIMONIO AUTÓNOMO MICROCRÉDITO IFD - BDP ST 041</t>
  </si>
  <si>
    <t>Valores de Titularización CRECER IFD - BDP ST 041</t>
  </si>
  <si>
    <t>ASFI/DSVSC-PA-PMG-003/2018</t>
  </si>
  <si>
    <t>PMG-TD-NA</t>
  </si>
  <si>
    <t>PMG-TD-NB</t>
  </si>
  <si>
    <t>PMG-TD-NC</t>
  </si>
  <si>
    <t>PMG-TD-ND</t>
  </si>
  <si>
    <t>Bonos PROLEGA I – Emisión 3</t>
  </si>
  <si>
    <t>Bonos Prolega I-Emisión 1</t>
  </si>
  <si>
    <t>Bonos Prolega I-Emisión 2</t>
  </si>
  <si>
    <t>ASFI/DSVSC-ED-POL-014/2018</t>
  </si>
  <si>
    <t>POL-2-N1U-18</t>
  </si>
  <si>
    <t>PYME II Fondo de Inversión Cerrado</t>
  </si>
  <si>
    <t>Bonos Soboce V - Emisión 1</t>
  </si>
  <si>
    <t>SPVS-IV-ED-SBC-120/2008</t>
  </si>
  <si>
    <t>SBC-1-E1U-08</t>
  </si>
  <si>
    <t>ASFI/DSVSC-ED-SBC-016/2018</t>
  </si>
  <si>
    <t>SBC-7-N1U-18</t>
  </si>
  <si>
    <t>Bonos FANCESA IV - EMISIÓN 1</t>
  </si>
  <si>
    <t>TOYOSA III - Emisión 1</t>
  </si>
  <si>
    <t>Bonos Toyosa I - Emisión 3</t>
  </si>
  <si>
    <t>Bonos Toyosa II - Emisión 1</t>
  </si>
  <si>
    <t>Bonos Toyosa II - Emisión 2</t>
  </si>
  <si>
    <t>Bonos SOBOCE VII - Emisión 1</t>
  </si>
  <si>
    <t>Bonos SOBOCE VII - Emisión 2</t>
  </si>
  <si>
    <t>Bonos PROLEGA I - EMISION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</si>
  <si>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</si>
  <si>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</si>
  <si>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</si>
  <si>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</si>
  <si>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</si>
  <si>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</si>
  <si>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Valores de Titularización CRECER - BDP ST 036</t>
  </si>
  <si>
    <t>Valores de Titularización CRECER IFD - BDP ST 037</t>
  </si>
  <si>
    <t>Bonos EQUIPETROL- Emisión 1</t>
  </si>
  <si>
    <t>Bonos EQUIPETROL- Emisión 2</t>
  </si>
  <si>
    <t>Bonos MUNICIPALES GAMLP - EMISIÓN 1</t>
  </si>
  <si>
    <t>Bonos SOFIA I – EMISIÓN 1</t>
  </si>
  <si>
    <t>Bonos SOFIA I - EMISION 2</t>
  </si>
  <si>
    <t>Bonos IOL II - Emisión 1</t>
  </si>
  <si>
    <t>Bonos ISA - EMISIÓN 1</t>
  </si>
  <si>
    <t>Bonos ISA-EMISIÓN 2</t>
  </si>
  <si>
    <t xml:space="preserve">CARTERA FONDOS DE INVERSIÓN ABIERTOS Y </t>
  </si>
  <si>
    <t>CERRADOS Y TASAS DE RENDIMIENTO A 1 y 30 DÍAS</t>
  </si>
  <si>
    <t>Futuro Asegurado Fon</t>
  </si>
  <si>
    <t>Fortaleza Potencia Bolivianos Fondo de Inversión Abierto Largo Plazo</t>
  </si>
  <si>
    <t>+ BENEFICO</t>
  </si>
  <si>
    <t xml:space="preserve"> Mercantil Fondo Mut</t>
  </si>
  <si>
    <t>Fondo de Inversión M</t>
  </si>
  <si>
    <t>SEMBRAR</t>
  </si>
  <si>
    <t>Sembrar Productivo</t>
  </si>
  <si>
    <t>Sembrar Exportador</t>
  </si>
  <si>
    <t>Credifondo Garantiza-A</t>
  </si>
  <si>
    <t>Credifondo Garantiza-B</t>
  </si>
  <si>
    <t>DETALLE DEL NÚMERO DE CLIENTES POR FONDO DE INVERSIÓN</t>
  </si>
  <si>
    <t>PMG</t>
  </si>
  <si>
    <t>DIVERSIFICACIÓN POR INSTRUMENTO Y                                                      VALOR DE LA CARTERA DE FONDOS DE INVERSIÓN CERRADOS</t>
  </si>
  <si>
    <t>AL  30 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</si>
</sst>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rgb="FF979FAD"/>
        <bgColor indexed="8"/>
      </patternFill>
    </fill>
    <fill>
      <patternFill patternType="solid">
        <fgColor rgb="FF979FAD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theme="0"/>
        <bgColor indexed="23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4">
    <xf numFmtId="0" fontId="0" fillId="0" borderId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21" applyNumberFormat="0" applyAlignment="0" applyProtection="0"/>
    <xf numFmtId="0" fontId="31" fillId="22" borderId="21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171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2" fontId="13" fillId="0" borderId="0" applyFill="0" applyBorder="0" applyAlignment="0" applyProtection="0"/>
    <xf numFmtId="43" fontId="28" fillId="0" borderId="0" applyFont="0" applyFill="0" applyBorder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30" borderId="21" applyNumberFormat="0" applyAlignment="0" applyProtection="0"/>
    <xf numFmtId="0" fontId="36" fillId="30" borderId="21" applyNumberFormat="0" applyAlignment="0" applyProtection="0"/>
    <xf numFmtId="17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43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ill="0" applyBorder="0" applyAlignment="0" applyProtection="0"/>
    <xf numFmtId="41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8" fillId="32" borderId="25" applyNumberFormat="0" applyFont="0" applyAlignment="0" applyProtection="0"/>
    <xf numFmtId="0" fontId="28" fillId="32" borderId="25" applyNumberFormat="0" applyFont="0" applyAlignment="0" applyProtection="0"/>
    <xf numFmtId="0" fontId="28" fillId="32" borderId="25" applyNumberFormat="0" applyFont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22" borderId="26" applyNumberFormat="0" applyAlignment="0" applyProtection="0"/>
    <xf numFmtId="0" fontId="38" fillId="22" borderId="26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41" fillId="0" borderId="0" applyNumberFormat="0" applyFill="0" applyBorder="0" applyAlignment="0" applyProtection="0"/>
    <xf numFmtId="0" fontId="20" fillId="0" borderId="0"/>
  </cellStyleXfs>
  <cellXfs count="334">
    <xf numFmtId="0" fontId="0" fillId="0" borderId="0" xfId="0"/>
    <xf numFmtId="0" fontId="5" fillId="0" borderId="0" xfId="0" applyFont="1" applyBorder="1"/>
    <xf numFmtId="0" fontId="5" fillId="33" borderId="0" xfId="0" applyFont="1" applyFill="1" applyBorder="1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3" fillId="0" borderId="0" xfId="0" applyFont="1"/>
    <xf numFmtId="0" fontId="7" fillId="2" borderId="0" xfId="0" applyFont="1" applyFill="1" applyBorder="1" applyAlignment="1">
      <alignment horizontal="center"/>
    </xf>
    <xf numFmtId="165" fontId="12" fillId="34" borderId="0" xfId="109" applyNumberFormat="1" applyFont="1" applyFill="1" applyBorder="1" applyAlignment="1">
      <alignment horizontal="right"/>
    </xf>
    <xf numFmtId="165" fontId="3" fillId="35" borderId="0" xfId="109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3" fillId="35" borderId="0" xfId="0" applyFont="1" applyFill="1" applyBorder="1" applyAlignment="1">
      <alignment horizontal="left"/>
    </xf>
    <xf numFmtId="0" fontId="4" fillId="33" borderId="0" xfId="0" applyFont="1" applyFill="1" applyBorder="1"/>
    <xf numFmtId="165" fontId="4" fillId="33" borderId="0" xfId="109" applyNumberFormat="1" applyFont="1" applyFill="1" applyBorder="1"/>
    <xf numFmtId="0" fontId="44" fillId="33" borderId="0" xfId="0" applyFont="1" applyFill="1"/>
    <xf numFmtId="0" fontId="44" fillId="33" borderId="0" xfId="0" applyFont="1" applyFill="1" applyAlignment="1">
      <alignment horizontal="right"/>
    </xf>
    <xf numFmtId="0" fontId="0" fillId="0" borderId="0" xfId="0" applyFill="1"/>
    <xf numFmtId="16" fontId="16" fillId="34" borderId="0" xfId="112" quotePrefix="1" applyNumberFormat="1" applyFont="1" applyFill="1" applyBorder="1" applyAlignment="1">
      <alignment horizontal="center" vertical="center"/>
    </xf>
    <xf numFmtId="41" fontId="18" fillId="33" borderId="0" xfId="112" applyNumberFormat="1" applyFont="1" applyFill="1" applyBorder="1"/>
    <xf numFmtId="167" fontId="19" fillId="33" borderId="0" xfId="112" applyNumberFormat="1" applyFont="1" applyFill="1" applyBorder="1" applyAlignment="1">
      <alignment horizontal="left"/>
    </xf>
    <xf numFmtId="0" fontId="14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6" fillId="0" borderId="0" xfId="112" applyNumberFormat="1" applyFont="1" applyFill="1" applyBorder="1" applyAlignment="1">
      <alignment horizontal="center" vertical="center"/>
    </xf>
    <xf numFmtId="16" fontId="16" fillId="0" borderId="0" xfId="112" quotePrefix="1" applyNumberFormat="1" applyFont="1" applyFill="1" applyBorder="1" applyAlignment="1">
      <alignment horizontal="center" vertical="center"/>
    </xf>
    <xf numFmtId="4" fontId="17" fillId="0" borderId="0" xfId="112" applyNumberFormat="1" applyFont="1" applyFill="1" applyBorder="1" applyAlignment="1">
      <alignment horizontal="left"/>
    </xf>
    <xf numFmtId="43" fontId="17" fillId="0" borderId="0" xfId="82" applyFont="1" applyFill="1" applyBorder="1" applyAlignment="1">
      <alignment horizontal="right"/>
    </xf>
    <xf numFmtId="43" fontId="17" fillId="0" borderId="0" xfId="82" applyFont="1" applyFill="1" applyBorder="1" applyAlignment="1">
      <alignment horizontal="center"/>
    </xf>
    <xf numFmtId="43" fontId="17" fillId="0" borderId="0" xfId="82" applyFont="1" applyFill="1" applyBorder="1" applyAlignment="1">
      <alignment horizontal="left"/>
    </xf>
    <xf numFmtId="41" fontId="18" fillId="0" borderId="0" xfId="112" applyNumberFormat="1" applyFont="1" applyFill="1" applyBorder="1"/>
    <xf numFmtId="167" fontId="19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2" borderId="0" xfId="0" applyFont="1" applyFill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/>
    <xf numFmtId="0" fontId="11" fillId="0" borderId="0" xfId="0" applyFont="1" applyFill="1" applyBorder="1"/>
    <xf numFmtId="0" fontId="11" fillId="0" borderId="0" xfId="0" applyFont="1" applyBorder="1" applyAlignment="1">
      <alignment horizontal="right"/>
    </xf>
    <xf numFmtId="0" fontId="4" fillId="0" borderId="0" xfId="112" applyFont="1"/>
    <xf numFmtId="3" fontId="3" fillId="34" borderId="0" xfId="0" applyNumberFormat="1" applyFont="1" applyFill="1"/>
    <xf numFmtId="0" fontId="4" fillId="33" borderId="0" xfId="112" applyFont="1" applyFill="1"/>
    <xf numFmtId="0" fontId="10" fillId="33" borderId="0" xfId="112" applyFont="1" applyFill="1"/>
    <xf numFmtId="0" fontId="10" fillId="2" borderId="0" xfId="112" applyFont="1" applyFill="1"/>
    <xf numFmtId="0" fontId="21" fillId="34" borderId="0" xfId="0" applyFont="1" applyFill="1" applyAlignment="1">
      <alignment horizontal="left"/>
    </xf>
    <xf numFmtId="0" fontId="21" fillId="34" borderId="0" xfId="0" applyFont="1" applyFill="1" applyAlignment="1">
      <alignment horizontal="right"/>
    </xf>
    <xf numFmtId="0" fontId="21" fillId="34" borderId="0" xfId="0" applyFont="1" applyFill="1"/>
    <xf numFmtId="3" fontId="11" fillId="0" borderId="0" xfId="121" applyNumberFormat="1" applyFont="1" applyFill="1" applyBorder="1" applyAlignment="1">
      <alignment horizontal="right" vertical="center" wrapText="1"/>
    </xf>
    <xf numFmtId="0" fontId="3" fillId="34" borderId="0" xfId="112" applyFont="1" applyFill="1" applyBorder="1" applyAlignment="1">
      <alignment horizontal="left" vertical="center"/>
    </xf>
    <xf numFmtId="0" fontId="11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1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5" fillId="0" borderId="0" xfId="0" applyFont="1"/>
    <xf numFmtId="0" fontId="0" fillId="33" borderId="0" xfId="0" applyFill="1"/>
    <xf numFmtId="0" fontId="6" fillId="2" borderId="0" xfId="111" applyFont="1" applyFill="1" applyAlignment="1">
      <alignment horizontal="center"/>
    </xf>
    <xf numFmtId="0" fontId="24" fillId="0" borderId="0" xfId="0" applyFont="1" applyAlignment="1"/>
    <xf numFmtId="0" fontId="24" fillId="33" borderId="0" xfId="0" applyFont="1" applyFill="1" applyAlignment="1"/>
    <xf numFmtId="0" fontId="46" fillId="33" borderId="0" xfId="0" applyFont="1" applyFill="1" applyAlignment="1">
      <alignment horizontal="center" vertical="center"/>
    </xf>
    <xf numFmtId="0" fontId="46" fillId="33" borderId="0" xfId="0" applyFont="1" applyFill="1" applyAlignment="1">
      <alignment vertical="center"/>
    </xf>
    <xf numFmtId="0" fontId="47" fillId="33" borderId="0" xfId="0" applyFont="1" applyFill="1" applyAlignment="1">
      <alignment horizontal="center"/>
    </xf>
    <xf numFmtId="0" fontId="48" fillId="33" borderId="0" xfId="0" applyFont="1" applyFill="1" applyAlignment="1">
      <alignment horizontal="center"/>
    </xf>
    <xf numFmtId="0" fontId="49" fillId="0" borderId="0" xfId="0" applyFont="1"/>
    <xf numFmtId="0" fontId="25" fillId="0" borderId="0" xfId="75" applyFont="1" applyAlignment="1" applyProtection="1"/>
    <xf numFmtId="0" fontId="5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1" fillId="0" borderId="0" xfId="0" applyFont="1" applyBorder="1"/>
    <xf numFmtId="0" fontId="52" fillId="3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10" fillId="2" borderId="0" xfId="0" applyFont="1" applyFill="1" applyBorder="1" applyAlignment="1">
      <alignment horizontal="right"/>
    </xf>
    <xf numFmtId="9" fontId="21" fillId="34" borderId="0" xfId="0" applyNumberFormat="1" applyFont="1" applyFill="1"/>
    <xf numFmtId="165" fontId="3" fillId="34" borderId="0" xfId="109" applyNumberFormat="1" applyFont="1" applyFill="1" applyBorder="1"/>
    <xf numFmtId="0" fontId="0" fillId="0" borderId="0" xfId="0"/>
    <xf numFmtId="0" fontId="8" fillId="36" borderId="0" xfId="123" applyFont="1" applyFill="1" applyBorder="1" applyAlignment="1">
      <alignment horizontal="center" vertical="center"/>
    </xf>
    <xf numFmtId="0" fontId="8" fillId="36" borderId="0" xfId="123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20" fillId="0" borderId="1" xfId="120" applyFont="1" applyFill="1" applyBorder="1" applyAlignment="1">
      <alignment horizontal="right" wrapText="1"/>
    </xf>
    <xf numFmtId="0" fontId="0" fillId="0" borderId="0" xfId="0"/>
    <xf numFmtId="4" fontId="20" fillId="0" borderId="1" xfId="120" applyNumberFormat="1" applyFont="1" applyFill="1" applyBorder="1" applyAlignment="1">
      <alignment horizontal="center" wrapText="1"/>
    </xf>
    <xf numFmtId="4" fontId="11" fillId="0" borderId="0" xfId="112" applyNumberFormat="1" applyFont="1" applyBorder="1"/>
    <xf numFmtId="3" fontId="5" fillId="0" borderId="0" xfId="112" applyNumberFormat="1" applyFont="1"/>
    <xf numFmtId="0" fontId="0" fillId="0" borderId="0" xfId="0"/>
    <xf numFmtId="0" fontId="0" fillId="0" borderId="0" xfId="0"/>
    <xf numFmtId="0" fontId="20" fillId="0" borderId="0" xfId="120" applyFont="1" applyFill="1" applyBorder="1" applyAlignment="1">
      <alignment horizontal="right" wrapText="1"/>
    </xf>
    <xf numFmtId="4" fontId="20" fillId="0" borderId="0" xfId="120" applyNumberFormat="1" applyFont="1" applyFill="1" applyBorder="1" applyAlignment="1">
      <alignment horizontal="center" wrapText="1"/>
    </xf>
    <xf numFmtId="0" fontId="5" fillId="37" borderId="2" xfId="119" applyFont="1" applyFill="1" applyBorder="1" applyAlignment="1">
      <alignment horizontal="left" vertical="center" wrapText="1"/>
    </xf>
    <xf numFmtId="0" fontId="0" fillId="0" borderId="0" xfId="0" applyFont="1"/>
    <xf numFmtId="0" fontId="21" fillId="34" borderId="0" xfId="0" applyFont="1" applyFill="1" applyBorder="1"/>
    <xf numFmtId="3" fontId="21" fillId="34" borderId="0" xfId="0" applyNumberFormat="1" applyFont="1" applyFill="1" applyBorder="1" applyAlignment="1">
      <alignment horizontal="right"/>
    </xf>
    <xf numFmtId="0" fontId="3" fillId="34" borderId="3" xfId="0" applyFont="1" applyFill="1" applyBorder="1" applyAlignment="1">
      <alignment horizontal="center" vertical="center" wrapText="1"/>
    </xf>
    <xf numFmtId="0" fontId="3" fillId="34" borderId="4" xfId="0" applyFont="1" applyFill="1" applyBorder="1" applyAlignment="1">
      <alignment horizontal="center" vertical="center"/>
    </xf>
    <xf numFmtId="0" fontId="3" fillId="34" borderId="3" xfId="0" applyFont="1" applyFill="1" applyBorder="1" applyAlignment="1">
      <alignment horizontal="center" vertical="center"/>
    </xf>
    <xf numFmtId="3" fontId="21" fillId="34" borderId="0" xfId="0" applyNumberFormat="1" applyFont="1" applyFill="1"/>
    <xf numFmtId="4" fontId="44" fillId="0" borderId="0" xfId="0" applyNumberFormat="1" applyFont="1"/>
    <xf numFmtId="3" fontId="26" fillId="0" borderId="0" xfId="0" applyNumberFormat="1" applyFont="1" applyBorder="1"/>
    <xf numFmtId="3" fontId="44" fillId="0" borderId="0" xfId="0" applyNumberFormat="1" applyFont="1"/>
    <xf numFmtId="168" fontId="26" fillId="0" borderId="0" xfId="0" applyNumberFormat="1" applyFont="1" applyBorder="1"/>
    <xf numFmtId="3" fontId="21" fillId="34" borderId="0" xfId="0" applyNumberFormat="1" applyFont="1" applyFill="1" applyBorder="1"/>
    <xf numFmtId="10" fontId="26" fillId="0" borderId="0" xfId="131" applyNumberFormat="1" applyFont="1" applyBorder="1"/>
    <xf numFmtId="9" fontId="21" fillId="34" borderId="0" xfId="131" applyNumberFormat="1" applyFont="1" applyFill="1" applyBorder="1"/>
    <xf numFmtId="0" fontId="21" fillId="35" borderId="0" xfId="0" applyFont="1" applyFill="1" applyBorder="1" applyAlignment="1">
      <alignment horizontal="left"/>
    </xf>
    <xf numFmtId="165" fontId="21" fillId="35" borderId="0" xfId="109" applyNumberFormat="1" applyFont="1" applyFill="1" applyBorder="1" applyAlignment="1">
      <alignment vertical="center"/>
    </xf>
    <xf numFmtId="164" fontId="5" fillId="37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6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7" fillId="0" borderId="0" xfId="119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3" fontId="3" fillId="34" borderId="0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/>
    <xf numFmtId="3" fontId="3" fillId="34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0" fillId="0" borderId="0" xfId="0"/>
    <xf numFmtId="176" fontId="28" fillId="0" borderId="0" xfId="78" applyNumberFormat="1" applyFont="1"/>
    <xf numFmtId="176" fontId="28" fillId="0" borderId="0" xfId="78" applyNumberFormat="1" applyFont="1"/>
    <xf numFmtId="0" fontId="3" fillId="34" borderId="4" xfId="0" applyFont="1" applyFill="1" applyBorder="1" applyAlignment="1">
      <alignment horizontal="center" vertical="center"/>
    </xf>
    <xf numFmtId="0" fontId="3" fillId="34" borderId="6" xfId="0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21" fillId="34" borderId="6" xfId="0" applyNumberFormat="1" applyFont="1" applyFill="1" applyBorder="1" applyAlignment="1">
      <alignment horizontal="right"/>
    </xf>
    <xf numFmtId="3" fontId="21" fillId="34" borderId="3" xfId="0" applyNumberFormat="1" applyFont="1" applyFill="1" applyBorder="1" applyAlignment="1">
      <alignment horizontal="right"/>
    </xf>
    <xf numFmtId="3" fontId="21" fillId="34" borderId="4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21" fillId="34" borderId="11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21" fillId="34" borderId="14" xfId="0" applyFont="1" applyFill="1" applyBorder="1"/>
    <xf numFmtId="0" fontId="26" fillId="37" borderId="2" xfId="119" applyFont="1" applyFill="1" applyBorder="1" applyAlignment="1">
      <alignment vertical="center" wrapText="1"/>
    </xf>
    <xf numFmtId="0" fontId="26" fillId="37" borderId="2" xfId="119" applyFont="1" applyFill="1" applyBorder="1"/>
    <xf numFmtId="0" fontId="26" fillId="38" borderId="0" xfId="119" applyFont="1" applyFill="1"/>
    <xf numFmtId="0" fontId="44" fillId="37" borderId="2" xfId="0" applyFont="1" applyFill="1" applyBorder="1" applyAlignment="1">
      <alignment vertical="center" wrapText="1"/>
    </xf>
    <xf numFmtId="0" fontId="26" fillId="37" borderId="2" xfId="119" applyFont="1" applyFill="1" applyBorder="1" applyAlignment="1">
      <alignment vertical="center"/>
    </xf>
    <xf numFmtId="0" fontId="5" fillId="37" borderId="0" xfId="119" applyFont="1" applyFill="1" applyBorder="1" applyAlignment="1">
      <alignment horizontal="left" vertical="center"/>
    </xf>
    <xf numFmtId="0" fontId="1" fillId="37" borderId="0" xfId="119" applyFill="1" applyBorder="1"/>
    <xf numFmtId="164" fontId="5" fillId="37" borderId="0" xfId="119" applyNumberFormat="1" applyFont="1" applyFill="1" applyBorder="1" applyAlignment="1">
      <alignment horizontal="left" vertical="center" wrapText="1"/>
    </xf>
    <xf numFmtId="0" fontId="5" fillId="37" borderId="0" xfId="119" applyFont="1" applyFill="1" applyAlignment="1">
      <alignment horizontal="left" vertical="center"/>
    </xf>
    <xf numFmtId="0" fontId="1" fillId="37" borderId="0" xfId="119" applyFill="1"/>
    <xf numFmtId="0" fontId="5" fillId="39" borderId="0" xfId="123" applyFont="1" applyFill="1" applyBorder="1" applyAlignment="1">
      <alignment horizontal="left" vertical="top"/>
    </xf>
    <xf numFmtId="0" fontId="5" fillId="39" borderId="0" xfId="123" applyFont="1" applyFill="1" applyBorder="1" applyAlignment="1">
      <alignment horizontal="left" vertical="top" wrapText="1"/>
    </xf>
    <xf numFmtId="3" fontId="3" fillId="34" borderId="15" xfId="112" applyNumberFormat="1" applyFont="1" applyFill="1" applyBorder="1" applyAlignment="1">
      <alignment horizontal="right"/>
    </xf>
    <xf numFmtId="3" fontId="3" fillId="34" borderId="16" xfId="112" applyNumberFormat="1" applyFont="1" applyFill="1" applyBorder="1" applyAlignment="1">
      <alignment horizontal="center"/>
    </xf>
    <xf numFmtId="3" fontId="3" fillId="34" borderId="17" xfId="112" applyNumberFormat="1" applyFont="1" applyFill="1" applyBorder="1" applyAlignment="1">
      <alignment horizontal="right"/>
    </xf>
    <xf numFmtId="9" fontId="21" fillId="34" borderId="0" xfId="131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11" fillId="0" borderId="0" xfId="122" applyFont="1" applyFill="1" applyBorder="1" applyAlignment="1">
      <alignment wrapText="1"/>
    </xf>
    <xf numFmtId="3" fontId="11" fillId="0" borderId="0" xfId="122" applyNumberFormat="1" applyFont="1" applyFill="1" applyBorder="1" applyAlignment="1">
      <alignment horizontal="right" wrapText="1"/>
    </xf>
    <xf numFmtId="10" fontId="11" fillId="0" borderId="0" xfId="159" applyNumberFormat="1" applyFont="1" applyFill="1" applyBorder="1" applyAlignment="1">
      <alignment horizontal="right" wrapText="1"/>
    </xf>
    <xf numFmtId="0" fontId="0" fillId="0" borderId="0" xfId="0" applyFill="1" applyBorder="1" applyAlignment="1"/>
    <xf numFmtId="0" fontId="0" fillId="0" borderId="0" xfId="0" applyFill="1" applyBorder="1"/>
    <xf numFmtId="4" fontId="17" fillId="0" borderId="0" xfId="82" applyNumberFormat="1" applyFont="1" applyFill="1" applyBorder="1" applyAlignment="1">
      <alignment horizontal="right" vertical="center"/>
    </xf>
    <xf numFmtId="165" fontId="3" fillId="34" borderId="0" xfId="109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4" fontId="17" fillId="2" borderId="0" xfId="82" applyNumberFormat="1" applyFont="1" applyFill="1" applyBorder="1" applyAlignment="1">
      <alignment horizontal="right"/>
    </xf>
    <xf numFmtId="4" fontId="18" fillId="33" borderId="0" xfId="112" applyNumberFormat="1" applyFont="1" applyFill="1" applyBorder="1"/>
    <xf numFmtId="4" fontId="18" fillId="33" borderId="0" xfId="112" applyNumberFormat="1" applyFont="1" applyFill="1" applyBorder="1" applyAlignment="1"/>
    <xf numFmtId="4" fontId="19" fillId="33" borderId="0" xfId="112" applyNumberFormat="1" applyFont="1" applyFill="1" applyBorder="1" applyAlignment="1">
      <alignment horizontal="left"/>
    </xf>
    <xf numFmtId="4" fontId="43" fillId="0" borderId="0" xfId="0" applyNumberFormat="1" applyFont="1"/>
    <xf numFmtId="0" fontId="11" fillId="0" borderId="0" xfId="121" applyFont="1" applyFill="1" applyBorder="1" applyAlignment="1">
      <alignment vertical="center" wrapText="1"/>
    </xf>
    <xf numFmtId="10" fontId="4" fillId="0" borderId="0" xfId="133" applyNumberFormat="1" applyFont="1" applyBorder="1" applyAlignment="1">
      <alignment vertical="center"/>
    </xf>
    <xf numFmtId="0" fontId="0" fillId="0" borderId="0" xfId="0"/>
    <xf numFmtId="0" fontId="6" fillId="2" borderId="0" xfId="0" applyFont="1" applyFill="1" applyAlignment="1">
      <alignment horizontal="center"/>
    </xf>
    <xf numFmtId="0" fontId="3" fillId="34" borderId="0" xfId="0" applyFont="1" applyFill="1" applyAlignment="1">
      <alignment vertical="center"/>
    </xf>
    <xf numFmtId="9" fontId="3" fillId="34" borderId="0" xfId="0" applyNumberFormat="1" applyFont="1" applyFill="1" applyBorder="1" applyAlignment="1">
      <alignment vertical="center"/>
    </xf>
    <xf numFmtId="0" fontId="7" fillId="2" borderId="0" xfId="112" applyFont="1" applyFill="1"/>
    <xf numFmtId="0" fontId="5" fillId="0" borderId="0" xfId="112" applyFont="1"/>
    <xf numFmtId="4" fontId="20" fillId="0" borderId="1" xfId="173" applyNumberFormat="1" applyFont="1" applyFill="1" applyBorder="1" applyAlignment="1">
      <alignment horizontal="right" wrapText="1"/>
    </xf>
    <xf numFmtId="0" fontId="3" fillId="34" borderId="0" xfId="0" applyFont="1" applyFill="1" applyAlignment="1">
      <alignment horizontal="right" vertical="center"/>
    </xf>
    <xf numFmtId="0" fontId="3" fillId="34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4" fillId="33" borderId="0" xfId="112" applyFont="1" applyFill="1" applyBorder="1"/>
    <xf numFmtId="3" fontId="4" fillId="0" borderId="0" xfId="0" applyNumberFormat="1" applyFont="1" applyFill="1" applyBorder="1" applyAlignment="1">
      <alignment horizontal="right"/>
    </xf>
    <xf numFmtId="0" fontId="0" fillId="0" borderId="0" xfId="0"/>
    <xf numFmtId="3" fontId="4" fillId="0" borderId="0" xfId="0" applyNumberFormat="1" applyFont="1" applyFill="1" applyBorder="1" applyAlignment="1">
      <alignment horizontal="right"/>
    </xf>
    <xf numFmtId="10" fontId="3" fillId="34" borderId="0" xfId="0" applyNumberFormat="1" applyFont="1" applyFill="1"/>
    <xf numFmtId="0" fontId="3" fillId="34" borderId="0" xfId="0" applyFont="1" applyFill="1"/>
    <xf numFmtId="0" fontId="3" fillId="34" borderId="0" xfId="0" applyFont="1" applyFill="1" applyAlignment="1">
      <alignment horizontal="right"/>
    </xf>
    <xf numFmtId="10" fontId="11" fillId="0" borderId="0" xfId="131" applyNumberFormat="1" applyFont="1" applyFill="1" applyBorder="1" applyAlignment="1" applyProtection="1">
      <alignment horizontal="right" vertical="center"/>
      <protection locked="0"/>
    </xf>
    <xf numFmtId="10" fontId="11" fillId="0" borderId="0" xfId="157" applyNumberFormat="1" applyFont="1" applyFill="1" applyBorder="1" applyAlignment="1" applyProtection="1">
      <alignment horizontal="right" vertical="center"/>
      <protection locked="0"/>
    </xf>
    <xf numFmtId="0" fontId="3" fillId="34" borderId="0" xfId="0" applyFont="1" applyFill="1" applyBorder="1" applyAlignment="1">
      <alignment vertical="center"/>
    </xf>
    <xf numFmtId="0" fontId="4" fillId="0" borderId="0" xfId="0" applyFont="1" applyFill="1" applyBorder="1"/>
    <xf numFmtId="165" fontId="11" fillId="0" borderId="0" xfId="109" applyNumberFormat="1" applyFont="1" applyFill="1" applyBorder="1" applyAlignment="1">
      <alignment horizontal="right"/>
    </xf>
    <xf numFmtId="165" fontId="4" fillId="0" borderId="0" xfId="109" applyNumberFormat="1" applyFont="1" applyBorder="1"/>
    <xf numFmtId="165" fontId="4" fillId="0" borderId="0" xfId="109" applyNumberFormat="1" applyFont="1" applyFill="1" applyBorder="1" applyAlignment="1"/>
    <xf numFmtId="0" fontId="0" fillId="0" borderId="0" xfId="0"/>
    <xf numFmtId="0" fontId="4" fillId="0" borderId="0" xfId="0" applyFont="1" applyBorder="1"/>
    <xf numFmtId="0" fontId="43" fillId="0" borderId="0" xfId="0" applyFont="1"/>
    <xf numFmtId="10" fontId="26" fillId="0" borderId="0" xfId="131" applyNumberFormat="1" applyFont="1" applyBorder="1" applyAlignment="1">
      <alignment horizontal="center"/>
    </xf>
    <xf numFmtId="0" fontId="3" fillId="34" borderId="0" xfId="0" applyFont="1" applyFill="1" applyBorder="1" applyAlignment="1">
      <alignment horizontal="right"/>
    </xf>
    <xf numFmtId="0" fontId="43" fillId="0" borderId="29" xfId="0" applyFont="1" applyBorder="1"/>
    <xf numFmtId="0" fontId="0" fillId="0" borderId="29" xfId="0" applyBorder="1"/>
    <xf numFmtId="3" fontId="0" fillId="0" borderId="0" xfId="0" applyNumberFormat="1"/>
    <xf numFmtId="0" fontId="4" fillId="0" borderId="0" xfId="0" applyFont="1" applyFill="1" applyBorder="1" applyAlignment="1">
      <alignment horizontal="left" vertical="center"/>
    </xf>
    <xf numFmtId="0" fontId="3" fillId="34" borderId="0" xfId="0" applyFont="1" applyFill="1" applyBorder="1" applyAlignment="1">
      <alignment horizontal="left" vertical="center"/>
    </xf>
    <xf numFmtId="3" fontId="0" fillId="0" borderId="0" xfId="0" applyNumberFormat="1" applyFont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108" applyNumberFormat="1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4" fillId="0" borderId="0" xfId="108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left"/>
    </xf>
    <xf numFmtId="3" fontId="5" fillId="0" borderId="0" xfId="112" applyNumberFormat="1" applyFont="1"/>
    <xf numFmtId="10" fontId="5" fillId="0" borderId="0" xfId="132" applyNumberFormat="1" applyFont="1"/>
    <xf numFmtId="0" fontId="0" fillId="0" borderId="0" xfId="0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165" fontId="11" fillId="0" borderId="0" xfId="109" applyNumberFormat="1" applyFont="1" applyFill="1" applyBorder="1" applyAlignment="1">
      <alignment horizontal="right"/>
    </xf>
    <xf numFmtId="0" fontId="4" fillId="0" borderId="0" xfId="0" applyFont="1" applyFill="1" applyBorder="1"/>
    <xf numFmtId="4" fontId="17" fillId="2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4" fontId="17" fillId="0" borderId="0" xfId="82" applyNumberFormat="1" applyFont="1" applyFill="1" applyBorder="1" applyAlignment="1">
      <alignment horizontal="center"/>
    </xf>
    <xf numFmtId="4" fontId="17" fillId="0" borderId="0" xfId="82" applyNumberFormat="1" applyFont="1" applyFill="1" applyBorder="1" applyAlignment="1">
      <alignment horizontal="right"/>
    </xf>
    <xf numFmtId="0" fontId="5" fillId="37" borderId="2" xfId="119" applyFont="1" applyFill="1" applyBorder="1" applyAlignment="1">
      <alignment vertical="center"/>
    </xf>
    <xf numFmtId="0" fontId="5" fillId="37" borderId="2" xfId="119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vertical="center"/>
    </xf>
    <xf numFmtId="0" fontId="3" fillId="34" borderId="0" xfId="0" applyFont="1" applyFill="1" applyBorder="1" applyAlignment="1">
      <alignment horizontal="left"/>
    </xf>
    <xf numFmtId="0" fontId="3" fillId="35" borderId="0" xfId="0" applyFont="1" applyFill="1" applyBorder="1" applyAlignment="1">
      <alignment vertical="center"/>
    </xf>
    <xf numFmtId="0" fontId="3" fillId="35" borderId="0" xfId="0" applyFont="1" applyFill="1" applyBorder="1" applyAlignment="1">
      <alignment horizontal="left" vertical="center"/>
    </xf>
    <xf numFmtId="4" fontId="17" fillId="34" borderId="0" xfId="82" applyNumberFormat="1" applyFont="1" applyFill="1" applyBorder="1" applyAlignment="1">
      <alignment horizontal="left"/>
    </xf>
    <xf numFmtId="4" fontId="0" fillId="34" borderId="0" xfId="0" applyNumberFormat="1" applyFill="1" applyAlignment="1"/>
    <xf numFmtId="16" fontId="16" fillId="34" borderId="20" xfId="112" applyNumberFormat="1" applyFont="1" applyFill="1" applyBorder="1" applyAlignment="1">
      <alignment horizontal="center" vertical="center"/>
    </xf>
    <xf numFmtId="4" fontId="17" fillId="34" borderId="0" xfId="11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3" fillId="34" borderId="0" xfId="0" applyFont="1" applyFill="1" applyBorder="1" applyAlignment="1">
      <alignment horizontal="center" vertical="center"/>
    </xf>
    <xf numFmtId="3" fontId="12" fillId="34" borderId="0" xfId="0" applyNumberFormat="1" applyFont="1" applyFill="1" applyBorder="1" applyAlignment="1">
      <alignment horizontal="right" vertical="center"/>
    </xf>
    <xf numFmtId="10" fontId="12" fillId="34" borderId="0" xfId="157" applyNumberFormat="1" applyFont="1" applyFill="1" applyBorder="1" applyAlignment="1" applyProtection="1">
      <alignment horizontal="right" vertical="center"/>
      <protection locked="0"/>
    </xf>
    <xf numFmtId="10" fontId="3" fillId="34" borderId="0" xfId="157" applyNumberFormat="1" applyFont="1" applyFill="1" applyBorder="1" applyAlignment="1">
      <alignment horizontal="right" vertical="center"/>
    </xf>
    <xf numFmtId="3" fontId="3" fillId="34" borderId="0" xfId="0" applyNumberFormat="1" applyFont="1" applyFill="1" applyBorder="1" applyAlignment="1">
      <alignment horizontal="right" vertical="center"/>
    </xf>
    <xf numFmtId="10" fontId="4" fillId="34" borderId="0" xfId="157" applyNumberFormat="1" applyFont="1" applyFill="1" applyBorder="1" applyAlignment="1">
      <alignment horizontal="right" vertical="center"/>
    </xf>
    <xf numFmtId="0" fontId="55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left" vertical="center"/>
    </xf>
    <xf numFmtId="0" fontId="56" fillId="33" borderId="0" xfId="0" applyFont="1" applyFill="1" applyAlignment="1">
      <alignment vertical="center"/>
    </xf>
    <xf numFmtId="0" fontId="3" fillId="35" borderId="0" xfId="0" applyFont="1" applyFill="1" applyBorder="1" applyAlignment="1">
      <alignment horizontal="center"/>
    </xf>
    <xf numFmtId="3" fontId="21" fillId="34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6" fontId="5" fillId="0" borderId="0" xfId="0" applyNumberFormat="1" applyFont="1" applyFill="1" applyBorder="1" applyAlignment="1">
      <alignment horizontal="left"/>
    </xf>
    <xf numFmtId="165" fontId="26" fillId="0" borderId="0" xfId="109" applyNumberFormat="1" applyFont="1" applyFill="1" applyBorder="1" applyAlignment="1">
      <alignment horizontal="right"/>
    </xf>
    <xf numFmtId="0" fontId="0" fillId="0" borderId="0" xfId="0"/>
    <xf numFmtId="0" fontId="7" fillId="2" borderId="0" xfId="0" applyFont="1" applyFill="1" applyBorder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left" vertical="center" wrapText="1"/>
    </xf>
    <xf numFmtId="43" fontId="53" fillId="33" borderId="0" xfId="97" applyFont="1" applyFill="1" applyAlignment="1">
      <alignment horizontal="center"/>
    </xf>
    <xf numFmtId="0" fontId="54" fillId="33" borderId="19" xfId="0" applyFont="1" applyFill="1" applyBorder="1" applyAlignment="1">
      <alignment horizontal="center"/>
    </xf>
    <xf numFmtId="0" fontId="54" fillId="33" borderId="0" xfId="0" applyFont="1" applyFill="1" applyBorder="1" applyAlignment="1">
      <alignment horizontal="center"/>
    </xf>
    <xf numFmtId="0" fontId="3" fillId="34" borderId="13" xfId="0" applyFont="1" applyFill="1" applyBorder="1" applyAlignment="1">
      <alignment horizontal="center" vertical="center"/>
    </xf>
    <xf numFmtId="0" fontId="3" fillId="34" borderId="10" xfId="0" applyFont="1" applyFill="1" applyBorder="1" applyAlignment="1">
      <alignment horizontal="center" vertical="center"/>
    </xf>
    <xf numFmtId="0" fontId="3" fillId="34" borderId="13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horizontal="center" vertical="center" wrapText="1"/>
    </xf>
    <xf numFmtId="0" fontId="3" fillId="34" borderId="3" xfId="0" applyFont="1" applyFill="1" applyBorder="1" applyAlignment="1">
      <alignment horizontal="center" vertical="center"/>
    </xf>
    <xf numFmtId="0" fontId="3" fillId="34" borderId="4" xfId="0" applyFont="1" applyFill="1" applyBorder="1" applyAlignment="1">
      <alignment horizontal="center" vertical="center"/>
    </xf>
    <xf numFmtId="0" fontId="3" fillId="34" borderId="6" xfId="0" applyFont="1" applyFill="1" applyBorder="1" applyAlignment="1">
      <alignment horizontal="center" vertical="center"/>
    </xf>
    <xf numFmtId="0" fontId="5" fillId="37" borderId="31" xfId="119" applyFont="1" applyFill="1" applyBorder="1" applyAlignment="1">
      <alignment horizontal="left" vertical="center" wrapText="1"/>
    </xf>
    <xf numFmtId="0" fontId="5" fillId="37" borderId="32" xfId="119" applyFont="1" applyFill="1" applyBorder="1" applyAlignment="1">
      <alignment horizontal="left" vertical="center" wrapText="1"/>
    </xf>
    <xf numFmtId="0" fontId="5" fillId="37" borderId="33" xfId="119" applyFont="1" applyFill="1" applyBorder="1" applyAlignment="1">
      <alignment horizontal="left" vertical="center" wrapText="1"/>
    </xf>
    <xf numFmtId="0" fontId="5" fillId="37" borderId="2" xfId="119" applyFont="1" applyFill="1" applyBorder="1" applyAlignment="1">
      <alignment vertical="center"/>
    </xf>
    <xf numFmtId="0" fontId="5" fillId="37" borderId="2" xfId="119" applyFont="1" applyFill="1" applyBorder="1" applyAlignment="1">
      <alignment vertical="center" wrapText="1"/>
    </xf>
    <xf numFmtId="0" fontId="6" fillId="39" borderId="0" xfId="123" applyFont="1" applyFill="1" applyBorder="1" applyAlignment="1">
      <alignment horizontal="center" vertical="center"/>
    </xf>
    <xf numFmtId="0" fontId="6" fillId="40" borderId="0" xfId="123" applyFont="1" applyFill="1" applyBorder="1" applyAlignment="1">
      <alignment horizontal="center" vertical="center"/>
    </xf>
    <xf numFmtId="0" fontId="3" fillId="34" borderId="0" xfId="0" applyFont="1" applyFill="1" applyBorder="1" applyAlignment="1">
      <alignment horizontal="left" vertical="center"/>
    </xf>
    <xf numFmtId="3" fontId="3" fillId="34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vertical="center"/>
    </xf>
    <xf numFmtId="3" fontId="4" fillId="0" borderId="0" xfId="108" applyNumberFormat="1" applyFont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0" fontId="9" fillId="33" borderId="0" xfId="0" applyFont="1" applyFill="1" applyAlignment="1">
      <alignment horizontal="center" vertical="center"/>
    </xf>
    <xf numFmtId="0" fontId="7" fillId="33" borderId="0" xfId="0" applyFont="1" applyFill="1" applyAlignment="1">
      <alignment horizontal="right" vertical="center"/>
    </xf>
    <xf numFmtId="0" fontId="7" fillId="33" borderId="0" xfId="0" applyFont="1" applyFill="1" applyBorder="1" applyAlignment="1">
      <alignment horizontal="center" vertical="center"/>
    </xf>
    <xf numFmtId="0" fontId="3" fillId="34" borderId="0" xfId="0" applyFont="1" applyFill="1" applyBorder="1" applyAlignment="1">
      <alignment horizontal="center" vertical="center"/>
    </xf>
    <xf numFmtId="0" fontId="3" fillId="34" borderId="0" xfId="0" applyFont="1" applyFill="1" applyBorder="1" applyAlignment="1">
      <alignment horizontal="center" vertical="center" wrapText="1"/>
    </xf>
    <xf numFmtId="0" fontId="3" fillId="34" borderId="0" xfId="0" applyFont="1" applyFill="1" applyBorder="1" applyAlignment="1">
      <alignment horizontal="left"/>
    </xf>
    <xf numFmtId="0" fontId="3" fillId="35" borderId="0" xfId="0" applyFont="1" applyFill="1" applyBorder="1" applyAlignment="1">
      <alignment horizontal="center" vertical="center"/>
    </xf>
    <xf numFmtId="165" fontId="3" fillId="35" borderId="0" xfId="109" applyNumberFormat="1" applyFont="1" applyFill="1" applyBorder="1" applyAlignment="1">
      <alignment horizontal="center" vertical="center" wrapText="1"/>
    </xf>
    <xf numFmtId="0" fontId="9" fillId="33" borderId="0" xfId="0" applyFont="1" applyFill="1" applyBorder="1" applyAlignment="1">
      <alignment horizontal="center"/>
    </xf>
    <xf numFmtId="0" fontId="7" fillId="33" borderId="0" xfId="0" applyFont="1" applyFill="1" applyBorder="1" applyAlignment="1">
      <alignment horizontal="center"/>
    </xf>
    <xf numFmtId="0" fontId="9" fillId="33" borderId="0" xfId="0" applyFont="1" applyFill="1" applyAlignment="1">
      <alignment horizontal="center"/>
    </xf>
    <xf numFmtId="0" fontId="7" fillId="33" borderId="0" xfId="0" applyFont="1" applyFill="1" applyAlignment="1">
      <alignment horizontal="center"/>
    </xf>
    <xf numFmtId="0" fontId="43" fillId="0" borderId="0" xfId="0" applyFont="1" applyAlignment="1">
      <alignment horizontal="left" wrapText="1"/>
    </xf>
    <xf numFmtId="0" fontId="9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/>
    </xf>
    <xf numFmtId="0" fontId="7" fillId="33" borderId="0" xfId="112" applyFont="1" applyFill="1" applyAlignment="1">
      <alignment horizontal="center"/>
    </xf>
    <xf numFmtId="0" fontId="3" fillId="34" borderId="6" xfId="112" applyFont="1" applyFill="1" applyBorder="1" applyAlignment="1">
      <alignment horizontal="center"/>
    </xf>
    <xf numFmtId="0" fontId="3" fillId="34" borderId="4" xfId="112" applyFont="1" applyFill="1" applyBorder="1" applyAlignment="1">
      <alignment horizontal="center"/>
    </xf>
    <xf numFmtId="0" fontId="9" fillId="33" borderId="0" xfId="111" applyFont="1" applyFill="1" applyAlignment="1">
      <alignment horizontal="center" vertical="center" wrapText="1"/>
    </xf>
    <xf numFmtId="0" fontId="9" fillId="33" borderId="0" xfId="111" applyFont="1" applyFill="1" applyAlignment="1">
      <alignment horizontal="center"/>
    </xf>
    <xf numFmtId="0" fontId="22" fillId="33" borderId="0" xfId="111" applyFont="1" applyFill="1" applyAlignment="1">
      <alignment horizontal="center"/>
    </xf>
    <xf numFmtId="0" fontId="3" fillId="34" borderId="0" xfId="112" applyFont="1" applyFill="1" applyBorder="1" applyAlignment="1">
      <alignment horizontal="center" vertical="center"/>
    </xf>
    <xf numFmtId="0" fontId="3" fillId="34" borderId="0" xfId="112" applyFont="1" applyFill="1" applyBorder="1" applyAlignment="1">
      <alignment horizontal="center" vertical="center" wrapText="1"/>
    </xf>
    <xf numFmtId="0" fontId="16" fillId="0" borderId="0" xfId="112" applyNumberFormat="1" applyFont="1" applyFill="1" applyBorder="1" applyAlignment="1">
      <alignment horizontal="center" vertical="center"/>
    </xf>
    <xf numFmtId="4" fontId="17" fillId="34" borderId="0" xfId="112" applyNumberFormat="1" applyFont="1" applyFill="1" applyBorder="1" applyAlignment="1">
      <alignment horizontal="left"/>
    </xf>
    <xf numFmtId="0" fontId="0" fillId="34" borderId="0" xfId="0" applyFill="1" applyAlignment="1"/>
    <xf numFmtId="4" fontId="17" fillId="34" borderId="0" xfId="82" applyNumberFormat="1" applyFont="1" applyFill="1" applyBorder="1" applyAlignment="1">
      <alignment horizontal="left"/>
    </xf>
    <xf numFmtId="4" fontId="0" fillId="34" borderId="0" xfId="0" applyNumberFormat="1" applyFill="1" applyAlignment="1"/>
    <xf numFmtId="0" fontId="14" fillId="33" borderId="0" xfId="112" applyFont="1" applyFill="1" applyBorder="1" applyAlignment="1">
      <alignment horizontal="center" wrapText="1"/>
    </xf>
    <xf numFmtId="0" fontId="14" fillId="33" borderId="0" xfId="112" applyFont="1" applyFill="1" applyBorder="1" applyAlignment="1">
      <alignment horizontal="center"/>
    </xf>
    <xf numFmtId="0" fontId="0" fillId="33" borderId="0" xfId="0" applyFill="1" applyAlignment="1"/>
    <xf numFmtId="166" fontId="6" fillId="33" borderId="0" xfId="0" applyNumberFormat="1" applyFont="1" applyFill="1" applyBorder="1" applyAlignment="1">
      <alignment horizontal="center"/>
    </xf>
    <xf numFmtId="0" fontId="0" fillId="33" borderId="0" xfId="0" applyFill="1" applyAlignment="1">
      <alignment horizontal="center"/>
    </xf>
    <xf numFmtId="0" fontId="15" fillId="2" borderId="0" xfId="112" applyFont="1" applyFill="1" applyBorder="1" applyAlignment="1">
      <alignment horizontal="center"/>
    </xf>
    <xf numFmtId="0" fontId="16" fillId="34" borderId="0" xfId="112" applyFont="1" applyFill="1" applyBorder="1" applyAlignment="1">
      <alignment horizontal="center" vertical="center"/>
    </xf>
    <xf numFmtId="16" fontId="16" fillId="34" borderId="20" xfId="112" applyNumberFormat="1" applyFont="1" applyFill="1" applyBorder="1" applyAlignment="1">
      <alignment horizontal="center" vertical="center"/>
    </xf>
    <xf numFmtId="0" fontId="0" fillId="34" borderId="20" xfId="0" applyFill="1" applyBorder="1" applyAlignment="1">
      <alignment horizontal="center" vertical="center"/>
    </xf>
    <xf numFmtId="0" fontId="14" fillId="33" borderId="0" xfId="112" applyFont="1" applyFill="1" applyBorder="1" applyAlignment="1">
      <alignment horizontal="center" vertical="center"/>
    </xf>
    <xf numFmtId="166" fontId="6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6" fillId="33" borderId="0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33" borderId="0" xfId="0" applyFont="1" applyFill="1" applyBorder="1" applyAlignment="1">
      <alignment horizontal="center" wrapText="1"/>
    </xf>
    <xf numFmtId="0" fontId="21" fillId="35" borderId="0" xfId="0" applyFont="1" applyFill="1" applyBorder="1" applyAlignment="1">
      <alignment horizontal="left" vertical="center"/>
    </xf>
    <xf numFmtId="165" fontId="21" fillId="35" borderId="0" xfId="109" applyNumberFormat="1" applyFont="1" applyFill="1" applyBorder="1" applyAlignment="1">
      <alignment horizontal="left" vertical="center" wrapText="1"/>
    </xf>
    <xf numFmtId="0" fontId="7" fillId="33" borderId="30" xfId="0" applyFont="1" applyFill="1" applyBorder="1" applyAlignment="1">
      <alignment horizontal="center"/>
    </xf>
  </cellXfs>
  <cellStyles count="174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4" xfId="81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2" xfId="111"/>
    <cellStyle name="Normal 2 2" xfId="112"/>
    <cellStyle name="Normal 3" xfId="113"/>
    <cellStyle name="Normal 4" xfId="114"/>
    <cellStyle name="Normal 5" xfId="115"/>
    <cellStyle name="Normal 56" xfId="116"/>
    <cellStyle name="Normal 6" xfId="117"/>
    <cellStyle name="Normal 7" xfId="118"/>
    <cellStyle name="Normal_9" xfId="173"/>
    <cellStyle name="Normal_boletin-valores-reporte de Emisiones Vigentes Resumen al 31 marzo 2010" xfId="119"/>
    <cellStyle name="Normal_Hoja1" xfId="120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3"/>
  <sheetViews>
    <sheetView showGridLines="0" tabSelected="1" zoomScaleNormal="100" workbookViewId="0">
      <selection activeCell="B6" sqref="B6"/>
    </sheetView>
  </sheetViews>
  <sheetFormatPr baseColWidth="10" defaultColWidth="0" defaultRowHeight="15" customHeight="1" zeroHeight="1" x14ac:dyDescent="0.25"/>
  <cols>
    <col min="1" max="1" width="2.28515625" customWidth="1"/>
    <col min="2" max="2" width="65.28515625" customWidth="1"/>
    <col min="3" max="3" width="8.5703125" customWidth="1"/>
    <col min="4" max="16384" width="11.42578125" hidden="1"/>
  </cols>
  <sheetData>
    <row r="1" spans="2:3" s="60" customFormat="1" ht="6.75" customHeight="1" x14ac:dyDescent="0.2">
      <c r="B1" s="61"/>
      <c r="C1" s="61"/>
    </row>
    <row r="2" spans="2:3" s="60" customFormat="1" ht="30" customHeight="1" x14ac:dyDescent="0.2">
      <c r="B2" s="62" t="s">
        <v>472</v>
      </c>
      <c r="C2" s="63"/>
    </row>
    <row r="3" spans="2:3" s="60" customFormat="1" ht="23.25" x14ac:dyDescent="0.2">
      <c r="B3" s="74" t="s">
        <v>1052</v>
      </c>
      <c r="C3" s="63"/>
    </row>
    <row r="4" spans="2:3" s="60" customFormat="1" ht="19.5" customHeight="1" x14ac:dyDescent="0.25">
      <c r="B4" s="64" t="s">
        <v>473</v>
      </c>
      <c r="C4" s="65"/>
    </row>
    <row r="5" spans="2:3" x14ac:dyDescent="0.25">
      <c r="B5" s="57"/>
      <c r="C5" s="57"/>
    </row>
    <row r="6" spans="2:3" x14ac:dyDescent="0.25">
      <c r="B6" s="67" t="s">
        <v>474</v>
      </c>
      <c r="C6" s="57">
        <v>1</v>
      </c>
    </row>
    <row r="7" spans="2:3" x14ac:dyDescent="0.25">
      <c r="B7" s="67" t="s">
        <v>475</v>
      </c>
      <c r="C7" s="57">
        <v>2</v>
      </c>
    </row>
    <row r="8" spans="2:3" x14ac:dyDescent="0.25">
      <c r="B8" s="57"/>
      <c r="C8" s="57"/>
    </row>
    <row r="9" spans="2:3" ht="15.75" x14ac:dyDescent="0.25">
      <c r="B9" s="66" t="s">
        <v>476</v>
      </c>
      <c r="C9" s="57"/>
    </row>
    <row r="10" spans="2:3" x14ac:dyDescent="0.25">
      <c r="B10" s="67" t="s">
        <v>488</v>
      </c>
      <c r="C10" s="57">
        <v>3</v>
      </c>
    </row>
    <row r="11" spans="2:3" x14ac:dyDescent="0.25">
      <c r="B11" s="67" t="s">
        <v>489</v>
      </c>
      <c r="C11" s="57">
        <v>4</v>
      </c>
    </row>
    <row r="12" spans="2:3" x14ac:dyDescent="0.25">
      <c r="B12" s="67" t="s">
        <v>496</v>
      </c>
      <c r="C12" s="57">
        <v>5</v>
      </c>
    </row>
    <row r="13" spans="2:3" x14ac:dyDescent="0.25">
      <c r="B13" s="67" t="s">
        <v>497</v>
      </c>
      <c r="C13" s="57">
        <v>6</v>
      </c>
    </row>
    <row r="14" spans="2:3" x14ac:dyDescent="0.25">
      <c r="B14" s="67" t="s">
        <v>498</v>
      </c>
      <c r="C14" s="57">
        <v>7</v>
      </c>
    </row>
    <row r="15" spans="2:3" x14ac:dyDescent="0.25">
      <c r="B15" s="67" t="s">
        <v>499</v>
      </c>
      <c r="C15" s="57">
        <v>8</v>
      </c>
    </row>
    <row r="16" spans="2:3" x14ac:dyDescent="0.25">
      <c r="B16" s="67" t="s">
        <v>642</v>
      </c>
      <c r="C16" s="57">
        <v>9</v>
      </c>
    </row>
    <row r="17" spans="2:3" x14ac:dyDescent="0.25">
      <c r="B17" s="57"/>
      <c r="C17" s="57"/>
    </row>
    <row r="18" spans="2:3" ht="15.75" x14ac:dyDescent="0.25">
      <c r="B18" s="66" t="s">
        <v>493</v>
      </c>
      <c r="C18" s="57"/>
    </row>
    <row r="19" spans="2:3" x14ac:dyDescent="0.25">
      <c r="B19" s="67" t="s">
        <v>490</v>
      </c>
      <c r="C19" s="57">
        <v>10</v>
      </c>
    </row>
    <row r="20" spans="2:3" x14ac:dyDescent="0.25">
      <c r="B20" s="67" t="s">
        <v>491</v>
      </c>
      <c r="C20" s="57">
        <v>11</v>
      </c>
    </row>
    <row r="21" spans="2:3" x14ac:dyDescent="0.25">
      <c r="B21" s="67" t="s">
        <v>492</v>
      </c>
      <c r="C21" s="57">
        <v>12</v>
      </c>
    </row>
    <row r="22" spans="2:3" x14ac:dyDescent="0.25">
      <c r="B22" s="57"/>
      <c r="C22" s="57"/>
    </row>
    <row r="23" spans="2:3" ht="15.75" x14ac:dyDescent="0.25">
      <c r="B23" s="66" t="s">
        <v>477</v>
      </c>
      <c r="C23" s="57"/>
    </row>
    <row r="24" spans="2:3" x14ac:dyDescent="0.25">
      <c r="B24" s="67" t="s">
        <v>494</v>
      </c>
      <c r="C24" s="57">
        <v>13</v>
      </c>
    </row>
    <row r="25" spans="2:3" x14ac:dyDescent="0.25">
      <c r="B25" s="67" t="s">
        <v>635</v>
      </c>
      <c r="C25" s="57">
        <v>14</v>
      </c>
    </row>
    <row r="26" spans="2:3" x14ac:dyDescent="0.25">
      <c r="B26" s="67" t="s">
        <v>634</v>
      </c>
      <c r="C26" s="57">
        <v>15</v>
      </c>
    </row>
    <row r="27" spans="2:3" x14ac:dyDescent="0.25">
      <c r="B27" s="67" t="s">
        <v>495</v>
      </c>
      <c r="C27" s="57">
        <v>16</v>
      </c>
    </row>
    <row r="28" spans="2:3" x14ac:dyDescent="0.25">
      <c r="B28" s="57"/>
      <c r="C28" s="57"/>
    </row>
    <row r="29" spans="2:3" ht="15.75" x14ac:dyDescent="0.25">
      <c r="B29" s="66" t="s">
        <v>340</v>
      </c>
    </row>
    <row r="30" spans="2:3" x14ac:dyDescent="0.25">
      <c r="B30" s="67" t="s">
        <v>640</v>
      </c>
      <c r="C30" s="57">
        <v>17</v>
      </c>
    </row>
    <row r="31" spans="2:3" x14ac:dyDescent="0.25">
      <c r="B31" s="57"/>
    </row>
    <row r="32" spans="2:3" x14ac:dyDescent="0.25">
      <c r="B32" s="67" t="s">
        <v>264</v>
      </c>
    </row>
    <row r="33" spans="2:3" ht="9.75" customHeight="1" x14ac:dyDescent="0.25">
      <c r="B33" s="58"/>
      <c r="C33" s="58"/>
    </row>
    <row r="34" spans="2:3" x14ac:dyDescent="0.25"/>
    <row r="35" spans="2:3" hidden="1" x14ac:dyDescent="0.25"/>
    <row r="36" spans="2:3" hidden="1" x14ac:dyDescent="0.25"/>
    <row r="37" spans="2:3" hidden="1" x14ac:dyDescent="0.25"/>
    <row r="38" spans="2:3" hidden="1" x14ac:dyDescent="0.25"/>
    <row r="39" spans="2:3" hidden="1" x14ac:dyDescent="0.25"/>
    <row r="40" spans="2:3" ht="15" hidden="1" customHeight="1" x14ac:dyDescent="0.25"/>
    <row r="41" spans="2:3" ht="15" hidden="1" customHeight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hyperlinks>
    <hyperlink ref="B32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1" location="'4'!A1" display="Número de clientes por Fondo de Inversión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4" location="'7'!A1" display="Fondos de inversión cerrados: Diversificación de la cartera por emisor y valor"/>
    <hyperlink ref="B15" location="'8'!A1" display="Fondos de inversión cerrados: Diversificación de la cartera por instrumento y valor"/>
    <hyperlink ref="B19" location="'10'!A1" display="De compra venta en el mercado primario"/>
    <hyperlink ref="B20" location="'11'!A1" display="De compra venta en el mercado secundario"/>
    <hyperlink ref="B21" location="'12'!A1" display="De reporto"/>
    <hyperlink ref="B24" location="'13'!A1" display="Cartera propia y clientes"/>
    <hyperlink ref="B27" location="'16'!A1" display="Número de clientes"/>
    <hyperlink ref="B30" location="'17'!A1" display="Operaciones ruedo"/>
    <hyperlink ref="B25" location="'14'!A1" display="Cartera propia por tipo de instrumento"/>
    <hyperlink ref="B26" location="'15'!A1" display="Cartera de clientes por tipo de instrumento"/>
    <hyperlink ref="B16" location="'9'!A1" display="Estratificación de la cartera por plazo de vid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09"/>
  <sheetViews>
    <sheetView showGridLines="0" zoomScale="80" zoomScaleNormal="80" workbookViewId="0">
      <selection activeCell="C52" sqref="C52"/>
    </sheetView>
  </sheetViews>
  <sheetFormatPr baseColWidth="10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11" ht="15.75" x14ac:dyDescent="0.25">
      <c r="A1" s="305" t="s">
        <v>643</v>
      </c>
      <c r="B1" s="305"/>
      <c r="C1" s="305"/>
      <c r="D1" s="305"/>
      <c r="E1" s="305"/>
    </row>
    <row r="2" spans="1:11" ht="15.75" x14ac:dyDescent="0.25">
      <c r="A2" s="306" t="s">
        <v>626</v>
      </c>
      <c r="B2" s="306"/>
      <c r="C2" s="306"/>
      <c r="D2" s="306"/>
      <c r="E2" s="306"/>
    </row>
    <row r="3" spans="1:11" x14ac:dyDescent="0.25">
      <c r="A3" s="307" t="s">
        <v>1132</v>
      </c>
      <c r="B3" s="307"/>
      <c r="C3" s="307"/>
      <c r="D3" s="307"/>
      <c r="E3" s="307"/>
    </row>
    <row r="4" spans="1:11" x14ac:dyDescent="0.25">
      <c r="A4" s="307" t="s">
        <v>500</v>
      </c>
      <c r="B4" s="307"/>
      <c r="C4" s="307"/>
      <c r="D4" s="307"/>
      <c r="E4" s="307"/>
    </row>
    <row r="5" spans="1:11" ht="3.75" customHeight="1" x14ac:dyDescent="0.3">
      <c r="A5" s="59"/>
      <c r="B5" s="59"/>
      <c r="C5" s="59"/>
      <c r="D5" s="59"/>
      <c r="E5" s="59"/>
    </row>
    <row r="6" spans="1:11" ht="25.5" customHeight="1" x14ac:dyDescent="0.25">
      <c r="A6" s="308" t="s">
        <v>646</v>
      </c>
      <c r="B6" s="308"/>
      <c r="C6" s="309" t="s">
        <v>120</v>
      </c>
      <c r="D6" s="309" t="s">
        <v>151</v>
      </c>
      <c r="E6" s="309" t="s">
        <v>163</v>
      </c>
      <c r="F6" s="176"/>
    </row>
    <row r="7" spans="1:11" x14ac:dyDescent="0.25">
      <c r="A7" s="46" t="s">
        <v>644</v>
      </c>
      <c r="B7" s="46" t="s">
        <v>645</v>
      </c>
      <c r="C7" s="309"/>
      <c r="D7" s="309"/>
      <c r="E7" s="309"/>
      <c r="F7" s="176"/>
      <c r="G7" s="200"/>
      <c r="H7" s="200"/>
      <c r="I7" s="200"/>
      <c r="J7" s="200"/>
      <c r="K7" s="200"/>
    </row>
    <row r="8" spans="1:11" x14ac:dyDescent="0.25">
      <c r="A8" s="86">
        <v>0</v>
      </c>
      <c r="B8" s="86">
        <v>30</v>
      </c>
      <c r="C8" s="182">
        <v>34571930.159999996</v>
      </c>
      <c r="D8" s="182">
        <v>70953912.530000001</v>
      </c>
      <c r="E8" s="88">
        <f>C8+D8</f>
        <v>105525842.69</v>
      </c>
      <c r="F8" s="176"/>
      <c r="G8" s="200"/>
      <c r="H8" s="200"/>
      <c r="I8" s="200"/>
      <c r="J8" s="200"/>
      <c r="K8" s="200"/>
    </row>
    <row r="9" spans="1:11" x14ac:dyDescent="0.25">
      <c r="A9" s="86">
        <v>31</v>
      </c>
      <c r="B9" s="86">
        <v>60</v>
      </c>
      <c r="C9" s="182">
        <v>18684144.120000001</v>
      </c>
      <c r="D9" s="182">
        <v>47949915.259999998</v>
      </c>
      <c r="E9" s="88">
        <f>C9+D9</f>
        <v>66634059.379999995</v>
      </c>
      <c r="F9" s="176"/>
      <c r="G9" s="200"/>
      <c r="H9" s="200"/>
      <c r="I9" s="200"/>
      <c r="J9" s="200"/>
      <c r="K9" s="200"/>
    </row>
    <row r="10" spans="1:11" x14ac:dyDescent="0.25">
      <c r="A10" s="86">
        <v>61</v>
      </c>
      <c r="B10" s="86">
        <v>90</v>
      </c>
      <c r="C10" s="182">
        <v>24094925.440000001</v>
      </c>
      <c r="D10" s="182">
        <v>25756716.329999998</v>
      </c>
      <c r="E10" s="88">
        <f t="shared" ref="E10:E49" si="0">C10+D10</f>
        <v>49851641.769999996</v>
      </c>
      <c r="F10" s="176"/>
      <c r="G10" s="200"/>
      <c r="H10" s="200"/>
      <c r="I10" s="200"/>
      <c r="J10" s="200"/>
      <c r="K10" s="200"/>
    </row>
    <row r="11" spans="1:11" x14ac:dyDescent="0.25">
      <c r="A11" s="86">
        <v>91</v>
      </c>
      <c r="B11" s="86">
        <v>120</v>
      </c>
      <c r="C11" s="182">
        <v>37163759.020000003</v>
      </c>
      <c r="D11" s="182">
        <v>22876420.91</v>
      </c>
      <c r="E11" s="88">
        <f t="shared" si="0"/>
        <v>60040179.930000007</v>
      </c>
      <c r="F11" s="176"/>
      <c r="G11" s="200"/>
      <c r="H11" s="200"/>
      <c r="I11" s="200"/>
      <c r="J11" s="200"/>
      <c r="K11" s="200"/>
    </row>
    <row r="12" spans="1:11" x14ac:dyDescent="0.25">
      <c r="A12" s="86">
        <v>121</v>
      </c>
      <c r="B12" s="86">
        <v>150</v>
      </c>
      <c r="C12" s="182">
        <v>10905278.050000001</v>
      </c>
      <c r="D12" s="182">
        <v>29559814.91</v>
      </c>
      <c r="E12" s="88">
        <f t="shared" si="0"/>
        <v>40465092.960000001</v>
      </c>
      <c r="F12" s="176"/>
      <c r="G12" s="200"/>
      <c r="H12" s="200"/>
      <c r="I12" s="200"/>
      <c r="J12" s="200"/>
      <c r="K12" s="200"/>
    </row>
    <row r="13" spans="1:11" x14ac:dyDescent="0.25">
      <c r="A13" s="86">
        <v>151</v>
      </c>
      <c r="B13" s="86">
        <v>180</v>
      </c>
      <c r="C13" s="182">
        <v>20184691.010000002</v>
      </c>
      <c r="D13" s="182">
        <v>52027624.380000003</v>
      </c>
      <c r="E13" s="88">
        <f t="shared" si="0"/>
        <v>72212315.390000001</v>
      </c>
      <c r="F13" s="176"/>
      <c r="G13" s="200"/>
      <c r="H13" s="200"/>
      <c r="I13" s="200"/>
      <c r="J13" s="200"/>
      <c r="K13" s="200"/>
    </row>
    <row r="14" spans="1:11" x14ac:dyDescent="0.25">
      <c r="A14" s="86">
        <v>181</v>
      </c>
      <c r="B14" s="86">
        <v>210</v>
      </c>
      <c r="C14" s="182">
        <v>12788023.73</v>
      </c>
      <c r="D14" s="182">
        <v>14654321.32</v>
      </c>
      <c r="E14" s="88">
        <f t="shared" si="0"/>
        <v>27442345.050000001</v>
      </c>
      <c r="F14" s="176"/>
      <c r="G14" s="200"/>
      <c r="H14" s="200"/>
      <c r="I14" s="200"/>
      <c r="J14" s="200"/>
      <c r="K14" s="200"/>
    </row>
    <row r="15" spans="1:11" x14ac:dyDescent="0.25">
      <c r="A15" s="86">
        <v>211</v>
      </c>
      <c r="B15" s="86">
        <v>240</v>
      </c>
      <c r="C15" s="182">
        <v>11879564.869999999</v>
      </c>
      <c r="D15" s="182">
        <v>11953201.279999999</v>
      </c>
      <c r="E15" s="88">
        <f t="shared" si="0"/>
        <v>23832766.149999999</v>
      </c>
      <c r="F15" s="176"/>
      <c r="G15" s="200"/>
      <c r="H15" s="200"/>
      <c r="I15" s="200"/>
      <c r="J15" s="200"/>
      <c r="K15" s="200"/>
    </row>
    <row r="16" spans="1:11" x14ac:dyDescent="0.25">
      <c r="A16" s="86">
        <v>241</v>
      </c>
      <c r="B16" s="86">
        <v>270</v>
      </c>
      <c r="C16" s="182">
        <v>25905963.989999998</v>
      </c>
      <c r="D16" s="182">
        <v>24424842.059999999</v>
      </c>
      <c r="E16" s="88">
        <f t="shared" si="0"/>
        <v>50330806.049999997</v>
      </c>
      <c r="F16" s="176"/>
      <c r="G16" s="200"/>
      <c r="H16" s="200"/>
      <c r="I16" s="200"/>
      <c r="J16" s="200"/>
      <c r="K16" s="200"/>
    </row>
    <row r="17" spans="1:11" x14ac:dyDescent="0.25">
      <c r="A17" s="86">
        <v>271</v>
      </c>
      <c r="B17" s="86">
        <v>300</v>
      </c>
      <c r="C17" s="182">
        <v>5569134.46</v>
      </c>
      <c r="D17" s="182">
        <v>21683720.109999999</v>
      </c>
      <c r="E17" s="88">
        <f t="shared" si="0"/>
        <v>27252854.57</v>
      </c>
      <c r="F17" s="176"/>
      <c r="G17" s="200"/>
      <c r="H17" s="200"/>
      <c r="I17" s="200"/>
      <c r="J17" s="200"/>
      <c r="K17" s="200"/>
    </row>
    <row r="18" spans="1:11" x14ac:dyDescent="0.25">
      <c r="A18" s="86">
        <v>301</v>
      </c>
      <c r="B18" s="86">
        <v>330</v>
      </c>
      <c r="C18" s="182">
        <v>21968646.109999999</v>
      </c>
      <c r="D18" s="182">
        <v>21454628.289999999</v>
      </c>
      <c r="E18" s="88">
        <f t="shared" si="0"/>
        <v>43423274.399999999</v>
      </c>
      <c r="F18" s="176"/>
      <c r="G18" s="200"/>
      <c r="H18" s="200"/>
      <c r="I18" s="200"/>
      <c r="J18" s="200"/>
      <c r="K18" s="200"/>
    </row>
    <row r="19" spans="1:11" x14ac:dyDescent="0.25">
      <c r="A19" s="86">
        <v>331</v>
      </c>
      <c r="B19" s="86">
        <v>360</v>
      </c>
      <c r="C19" s="182">
        <v>7662662.4800000004</v>
      </c>
      <c r="D19" s="182">
        <v>18211704.77</v>
      </c>
      <c r="E19" s="88">
        <f t="shared" si="0"/>
        <v>25874367.25</v>
      </c>
      <c r="F19" s="176"/>
      <c r="G19" s="200"/>
      <c r="H19" s="200"/>
      <c r="I19" s="200"/>
      <c r="J19" s="200"/>
      <c r="K19" s="200"/>
    </row>
    <row r="20" spans="1:11" x14ac:dyDescent="0.25">
      <c r="A20" s="86">
        <v>361</v>
      </c>
      <c r="B20" s="86">
        <v>420</v>
      </c>
      <c r="C20" s="182">
        <v>28807821.100000001</v>
      </c>
      <c r="D20" s="182">
        <v>34847425.899999999</v>
      </c>
      <c r="E20" s="88">
        <f t="shared" si="0"/>
        <v>63655247</v>
      </c>
      <c r="F20" s="176"/>
      <c r="G20" s="200"/>
      <c r="H20" s="200"/>
      <c r="I20" s="200"/>
      <c r="J20" s="200"/>
      <c r="K20" s="200"/>
    </row>
    <row r="21" spans="1:11" x14ac:dyDescent="0.25">
      <c r="A21" s="86">
        <v>421</v>
      </c>
      <c r="B21" s="86">
        <v>480</v>
      </c>
      <c r="C21" s="182">
        <v>27055629.969999999</v>
      </c>
      <c r="D21" s="182">
        <v>11871683.35</v>
      </c>
      <c r="E21" s="88">
        <f t="shared" si="0"/>
        <v>38927313.32</v>
      </c>
      <c r="F21" s="176"/>
      <c r="G21" s="200"/>
      <c r="H21" s="200"/>
      <c r="I21" s="200"/>
      <c r="J21" s="200"/>
      <c r="K21" s="200"/>
    </row>
    <row r="22" spans="1:11" x14ac:dyDescent="0.25">
      <c r="A22" s="86">
        <v>481</v>
      </c>
      <c r="B22" s="86">
        <v>540</v>
      </c>
      <c r="C22" s="182">
        <v>38275001.32</v>
      </c>
      <c r="D22" s="182">
        <v>22345332.890000001</v>
      </c>
      <c r="E22" s="88">
        <f t="shared" si="0"/>
        <v>60620334.210000001</v>
      </c>
      <c r="F22" s="176"/>
      <c r="G22" s="200"/>
      <c r="H22" s="200"/>
      <c r="I22" s="200"/>
      <c r="J22" s="200"/>
      <c r="K22" s="200"/>
    </row>
    <row r="23" spans="1:11" x14ac:dyDescent="0.25">
      <c r="A23" s="86">
        <v>541</v>
      </c>
      <c r="B23" s="86">
        <v>600</v>
      </c>
      <c r="C23" s="182">
        <v>26911196.57</v>
      </c>
      <c r="D23" s="182">
        <v>12932095.84</v>
      </c>
      <c r="E23" s="88">
        <f t="shared" si="0"/>
        <v>39843292.409999996</v>
      </c>
      <c r="F23" s="176"/>
      <c r="G23" s="200"/>
      <c r="H23" s="200"/>
      <c r="I23" s="200"/>
      <c r="J23" s="200"/>
      <c r="K23" s="200"/>
    </row>
    <row r="24" spans="1:11" x14ac:dyDescent="0.25">
      <c r="A24" s="86">
        <v>601</v>
      </c>
      <c r="B24" s="86">
        <v>660</v>
      </c>
      <c r="C24" s="182">
        <v>29287802.579999998</v>
      </c>
      <c r="D24" s="182">
        <v>13734318.33</v>
      </c>
      <c r="E24" s="88">
        <f t="shared" si="0"/>
        <v>43022120.909999996</v>
      </c>
      <c r="F24" s="176"/>
      <c r="G24" s="200"/>
      <c r="H24" s="200"/>
      <c r="I24" s="200"/>
      <c r="J24" s="200"/>
      <c r="K24" s="200"/>
    </row>
    <row r="25" spans="1:11" x14ac:dyDescent="0.25">
      <c r="A25" s="86">
        <v>661</v>
      </c>
      <c r="B25" s="86">
        <v>720</v>
      </c>
      <c r="C25" s="182">
        <v>21146439.899999999</v>
      </c>
      <c r="D25" s="182">
        <v>14668024.960000001</v>
      </c>
      <c r="E25" s="88">
        <f t="shared" si="0"/>
        <v>35814464.859999999</v>
      </c>
      <c r="F25" s="176"/>
      <c r="G25" s="200"/>
      <c r="H25" s="200"/>
      <c r="I25" s="200"/>
      <c r="J25" s="200"/>
      <c r="K25" s="200"/>
    </row>
    <row r="26" spans="1:11" x14ac:dyDescent="0.25">
      <c r="A26" s="86">
        <v>721</v>
      </c>
      <c r="B26" s="86">
        <v>810</v>
      </c>
      <c r="C26" s="182">
        <v>42682698.740000002</v>
      </c>
      <c r="D26" s="182">
        <v>47959781.159999996</v>
      </c>
      <c r="E26" s="88">
        <f t="shared" si="0"/>
        <v>90642479.900000006</v>
      </c>
      <c r="F26" s="176"/>
      <c r="G26" s="200"/>
      <c r="H26" s="200"/>
      <c r="I26" s="200"/>
      <c r="J26" s="200"/>
      <c r="K26" s="200"/>
    </row>
    <row r="27" spans="1:11" x14ac:dyDescent="0.25">
      <c r="A27" s="86">
        <v>811</v>
      </c>
      <c r="B27" s="86">
        <v>900</v>
      </c>
      <c r="C27" s="182">
        <v>30460581.559999999</v>
      </c>
      <c r="D27" s="182">
        <v>11785992.42</v>
      </c>
      <c r="E27" s="88">
        <f t="shared" si="0"/>
        <v>42246573.979999997</v>
      </c>
      <c r="F27" s="176"/>
      <c r="G27" s="200"/>
      <c r="H27" s="200"/>
      <c r="I27" s="200"/>
      <c r="J27" s="200"/>
      <c r="K27" s="200"/>
    </row>
    <row r="28" spans="1:11" x14ac:dyDescent="0.25">
      <c r="A28" s="86">
        <v>901</v>
      </c>
      <c r="B28" s="86">
        <v>990</v>
      </c>
      <c r="C28" s="182">
        <v>24445457.210000001</v>
      </c>
      <c r="D28" s="182">
        <v>18158367.030000001</v>
      </c>
      <c r="E28" s="88">
        <f t="shared" si="0"/>
        <v>42603824.240000002</v>
      </c>
      <c r="F28" s="176"/>
      <c r="G28" s="200"/>
      <c r="H28" s="200"/>
      <c r="I28" s="200"/>
      <c r="J28" s="200"/>
      <c r="K28" s="200"/>
    </row>
    <row r="29" spans="1:11" x14ac:dyDescent="0.25">
      <c r="A29" s="86">
        <v>991</v>
      </c>
      <c r="B29" s="86">
        <v>1080</v>
      </c>
      <c r="C29" s="182">
        <v>42283127.289999999</v>
      </c>
      <c r="D29" s="182">
        <v>27842549.25</v>
      </c>
      <c r="E29" s="88">
        <f t="shared" si="0"/>
        <v>70125676.539999992</v>
      </c>
      <c r="F29" s="176"/>
      <c r="G29" s="200"/>
      <c r="H29" s="200"/>
      <c r="I29" s="200"/>
      <c r="J29" s="200"/>
      <c r="K29" s="200"/>
    </row>
    <row r="30" spans="1:11" x14ac:dyDescent="0.25">
      <c r="A30" s="86">
        <v>1081</v>
      </c>
      <c r="B30" s="86">
        <v>1260</v>
      </c>
      <c r="C30" s="182">
        <v>34124869.939999998</v>
      </c>
      <c r="D30" s="182">
        <v>16660411.01</v>
      </c>
      <c r="E30" s="88">
        <f t="shared" si="0"/>
        <v>50785280.949999996</v>
      </c>
      <c r="F30" s="176"/>
      <c r="G30" s="200"/>
      <c r="H30" s="200"/>
      <c r="I30" s="200"/>
      <c r="J30" s="200"/>
      <c r="K30" s="200"/>
    </row>
    <row r="31" spans="1:11" x14ac:dyDescent="0.25">
      <c r="A31" s="86">
        <v>1261</v>
      </c>
      <c r="B31" s="86">
        <v>1440</v>
      </c>
      <c r="C31" s="182">
        <v>35265248.060000002</v>
      </c>
      <c r="D31" s="182">
        <v>22455356.300000001</v>
      </c>
      <c r="E31" s="88">
        <f t="shared" si="0"/>
        <v>57720604.359999999</v>
      </c>
      <c r="F31" s="176"/>
      <c r="G31" s="200"/>
      <c r="H31" s="200"/>
      <c r="I31" s="200"/>
      <c r="J31" s="200"/>
      <c r="K31" s="200"/>
    </row>
    <row r="32" spans="1:11" x14ac:dyDescent="0.25">
      <c r="A32" s="86">
        <v>1441</v>
      </c>
      <c r="B32" s="86">
        <v>1620</v>
      </c>
      <c r="C32" s="182">
        <v>36537524.890000001</v>
      </c>
      <c r="D32" s="182">
        <v>16280651.75</v>
      </c>
      <c r="E32" s="88">
        <f t="shared" si="0"/>
        <v>52818176.640000001</v>
      </c>
      <c r="F32" s="176"/>
      <c r="G32" s="200"/>
      <c r="H32" s="200"/>
      <c r="I32" s="200"/>
      <c r="J32" s="200"/>
      <c r="K32" s="200"/>
    </row>
    <row r="33" spans="1:11" x14ac:dyDescent="0.25">
      <c r="A33" s="86">
        <v>1621</v>
      </c>
      <c r="B33" s="86">
        <v>1800</v>
      </c>
      <c r="C33" s="182">
        <v>36970690.979999997</v>
      </c>
      <c r="D33" s="182">
        <v>20726625.329999998</v>
      </c>
      <c r="E33" s="88">
        <f t="shared" si="0"/>
        <v>57697316.309999995</v>
      </c>
      <c r="F33" s="176"/>
      <c r="G33" s="200"/>
      <c r="H33" s="200"/>
      <c r="I33" s="200"/>
      <c r="J33" s="200"/>
      <c r="K33" s="200"/>
    </row>
    <row r="34" spans="1:11" x14ac:dyDescent="0.25">
      <c r="A34" s="86">
        <v>1801</v>
      </c>
      <c r="B34" s="86">
        <v>1980</v>
      </c>
      <c r="C34" s="182">
        <v>29135093.68</v>
      </c>
      <c r="D34" s="182">
        <v>16227511.060000001</v>
      </c>
      <c r="E34" s="88">
        <f t="shared" si="0"/>
        <v>45362604.740000002</v>
      </c>
      <c r="F34" s="176"/>
      <c r="G34" s="200"/>
      <c r="H34" s="200"/>
      <c r="I34" s="200"/>
      <c r="J34" s="200"/>
      <c r="K34" s="200"/>
    </row>
    <row r="35" spans="1:11" s="220" customFormat="1" x14ac:dyDescent="0.25">
      <c r="A35" s="86">
        <v>1981</v>
      </c>
      <c r="B35" s="86">
        <v>2160</v>
      </c>
      <c r="C35" s="182">
        <v>39610396.82</v>
      </c>
      <c r="D35" s="182">
        <v>12420728.23</v>
      </c>
      <c r="E35" s="88">
        <f t="shared" si="0"/>
        <v>52031125.049999997</v>
      </c>
    </row>
    <row r="36" spans="1:11" s="220" customFormat="1" x14ac:dyDescent="0.25">
      <c r="A36" s="86">
        <v>2161</v>
      </c>
      <c r="B36" s="86">
        <v>2340</v>
      </c>
      <c r="C36" s="182">
        <v>12281925.029999999</v>
      </c>
      <c r="D36" s="182">
        <v>14529174.67</v>
      </c>
      <c r="E36" s="88">
        <f t="shared" si="0"/>
        <v>26811099.699999999</v>
      </c>
    </row>
    <row r="37" spans="1:11" s="220" customFormat="1" x14ac:dyDescent="0.25">
      <c r="A37" s="86">
        <v>2341</v>
      </c>
      <c r="B37" s="86">
        <v>2520</v>
      </c>
      <c r="C37" s="182">
        <v>17669669.539999999</v>
      </c>
      <c r="D37" s="182">
        <v>14759911.24</v>
      </c>
      <c r="E37" s="88">
        <f t="shared" si="0"/>
        <v>32429580.780000001</v>
      </c>
    </row>
    <row r="38" spans="1:11" s="220" customFormat="1" x14ac:dyDescent="0.25">
      <c r="A38" s="86">
        <v>2521</v>
      </c>
      <c r="B38" s="86">
        <v>2700</v>
      </c>
      <c r="C38" s="182">
        <v>15770479.67</v>
      </c>
      <c r="D38" s="182">
        <v>13189995.289999999</v>
      </c>
      <c r="E38" s="88">
        <f t="shared" si="0"/>
        <v>28960474.960000001</v>
      </c>
    </row>
    <row r="39" spans="1:11" s="220" customFormat="1" x14ac:dyDescent="0.25">
      <c r="A39" s="86">
        <v>2701</v>
      </c>
      <c r="B39" s="86">
        <v>2880</v>
      </c>
      <c r="C39" s="182">
        <v>19296574.960000001</v>
      </c>
      <c r="D39" s="182">
        <v>6555879.29</v>
      </c>
      <c r="E39" s="88">
        <f t="shared" si="0"/>
        <v>25852454.25</v>
      </c>
    </row>
    <row r="40" spans="1:11" s="220" customFormat="1" x14ac:dyDescent="0.25">
      <c r="A40" s="86">
        <v>2881</v>
      </c>
      <c r="B40" s="86">
        <v>3060</v>
      </c>
      <c r="C40" s="182">
        <v>11187920.77</v>
      </c>
      <c r="D40" s="182">
        <v>4205166.8499999996</v>
      </c>
      <c r="E40" s="88">
        <f t="shared" si="0"/>
        <v>15393087.619999999</v>
      </c>
    </row>
    <row r="41" spans="1:11" s="220" customFormat="1" x14ac:dyDescent="0.25">
      <c r="A41" s="86">
        <v>3061</v>
      </c>
      <c r="B41" s="86">
        <v>3240</v>
      </c>
      <c r="C41" s="182">
        <v>4365258.6100000003</v>
      </c>
      <c r="D41" s="182">
        <v>2986390.14</v>
      </c>
      <c r="E41" s="88">
        <f t="shared" si="0"/>
        <v>7351648.75</v>
      </c>
    </row>
    <row r="42" spans="1:11" x14ac:dyDescent="0.25">
      <c r="A42" s="86">
        <v>3241</v>
      </c>
      <c r="B42" s="86">
        <v>3510</v>
      </c>
      <c r="C42" s="182">
        <v>26409865.760000002</v>
      </c>
      <c r="D42" s="182">
        <v>12037368.529999999</v>
      </c>
      <c r="E42" s="88">
        <f t="shared" si="0"/>
        <v>38447234.289999999</v>
      </c>
      <c r="F42" s="176"/>
      <c r="G42" s="200"/>
      <c r="H42" s="200"/>
      <c r="I42" s="200"/>
      <c r="J42" s="200"/>
      <c r="K42" s="200"/>
    </row>
    <row r="43" spans="1:11" x14ac:dyDescent="0.25">
      <c r="A43" s="86">
        <v>3511</v>
      </c>
      <c r="B43" s="86">
        <v>3780</v>
      </c>
      <c r="C43" s="182">
        <v>4401757.0599999996</v>
      </c>
      <c r="D43" s="182">
        <v>8579582.4100000001</v>
      </c>
      <c r="E43" s="88">
        <f t="shared" si="0"/>
        <v>12981339.469999999</v>
      </c>
      <c r="F43" s="176"/>
      <c r="G43" s="200"/>
      <c r="H43" s="200"/>
      <c r="I43" s="200"/>
      <c r="J43" s="200"/>
      <c r="K43" s="200"/>
    </row>
    <row r="44" spans="1:11" x14ac:dyDescent="0.25">
      <c r="A44" s="86">
        <v>3781</v>
      </c>
      <c r="B44" s="86">
        <v>4050</v>
      </c>
      <c r="C44" s="182">
        <v>3168143.9</v>
      </c>
      <c r="D44" s="182">
        <v>5384.39</v>
      </c>
      <c r="E44" s="88">
        <f t="shared" si="0"/>
        <v>3173528.29</v>
      </c>
      <c r="F44" s="176"/>
      <c r="G44" s="200"/>
      <c r="H44" s="200"/>
      <c r="I44" s="200"/>
      <c r="J44" s="200"/>
      <c r="K44" s="200"/>
    </row>
    <row r="45" spans="1:11" x14ac:dyDescent="0.25">
      <c r="A45" s="86">
        <v>4051</v>
      </c>
      <c r="B45" s="86">
        <v>4320</v>
      </c>
      <c r="C45" s="182">
        <v>4628911.0599999996</v>
      </c>
      <c r="D45" s="182">
        <v>6471348.1399999997</v>
      </c>
      <c r="E45" s="88">
        <f t="shared" si="0"/>
        <v>11100259.199999999</v>
      </c>
      <c r="F45" s="176"/>
      <c r="G45" s="200"/>
      <c r="H45" s="200"/>
      <c r="I45" s="200"/>
      <c r="J45" s="200"/>
      <c r="K45" s="200"/>
    </row>
    <row r="46" spans="1:11" x14ac:dyDescent="0.25">
      <c r="A46" s="86">
        <v>4321</v>
      </c>
      <c r="B46" s="86">
        <v>4590</v>
      </c>
      <c r="C46" s="182">
        <v>1281763.72</v>
      </c>
      <c r="D46" s="182"/>
      <c r="E46" s="88">
        <f t="shared" si="0"/>
        <v>1281763.72</v>
      </c>
      <c r="F46" s="176"/>
      <c r="G46" s="200"/>
      <c r="H46" s="200"/>
      <c r="I46" s="200"/>
      <c r="J46" s="200"/>
      <c r="K46" s="200"/>
    </row>
    <row r="47" spans="1:11" x14ac:dyDescent="0.25">
      <c r="A47" s="86">
        <v>4591</v>
      </c>
      <c r="B47" s="86">
        <v>4860</v>
      </c>
      <c r="C47" s="182">
        <v>2282859.58</v>
      </c>
      <c r="D47" s="182">
        <v>783893.36</v>
      </c>
      <c r="E47" s="88">
        <f t="shared" si="0"/>
        <v>3066752.94</v>
      </c>
      <c r="F47" s="176"/>
      <c r="G47" s="200"/>
      <c r="H47" s="200"/>
      <c r="I47" s="200"/>
      <c r="J47" s="200"/>
      <c r="K47" s="200"/>
    </row>
    <row r="48" spans="1:11" x14ac:dyDescent="0.25">
      <c r="A48" s="86">
        <v>4861</v>
      </c>
      <c r="B48" s="86">
        <v>5130</v>
      </c>
      <c r="C48" s="182">
        <v>10844717.949999999</v>
      </c>
      <c r="D48" s="182">
        <v>5953501.3600000003</v>
      </c>
      <c r="E48" s="88">
        <f t="shared" si="0"/>
        <v>16798219.309999999</v>
      </c>
      <c r="F48" s="176"/>
      <c r="G48" s="200"/>
      <c r="H48" s="200"/>
      <c r="I48" s="200"/>
      <c r="J48" s="200"/>
      <c r="K48" s="200"/>
    </row>
    <row r="49" spans="1:11" x14ac:dyDescent="0.25">
      <c r="A49" s="86">
        <v>5131</v>
      </c>
      <c r="B49" s="86">
        <v>5400</v>
      </c>
      <c r="C49" s="182">
        <v>15463705.77</v>
      </c>
      <c r="D49" s="182">
        <v>5793382</v>
      </c>
      <c r="E49" s="88">
        <f t="shared" si="0"/>
        <v>21257087.77</v>
      </c>
      <c r="F49" s="176"/>
      <c r="G49" s="200"/>
      <c r="H49" s="200"/>
      <c r="I49" s="200"/>
      <c r="J49" s="200"/>
      <c r="K49" s="200"/>
    </row>
    <row r="50" spans="1:11" ht="15.75" thickBot="1" x14ac:dyDescent="0.3">
      <c r="A50" s="86">
        <v>5401</v>
      </c>
      <c r="B50" s="86">
        <v>5760</v>
      </c>
      <c r="C50" s="182">
        <v>5480742.7400000002</v>
      </c>
      <c r="D50" s="182"/>
      <c r="E50" s="88">
        <f>C50+D50</f>
        <v>5480742.7400000002</v>
      </c>
      <c r="F50" s="176"/>
      <c r="G50" s="200"/>
      <c r="H50" s="200"/>
      <c r="I50" s="200"/>
      <c r="J50" s="200"/>
      <c r="K50" s="200"/>
    </row>
    <row r="51" spans="1:11" s="92" customFormat="1" ht="15.75" thickBot="1" x14ac:dyDescent="0.3">
      <c r="A51" s="303" t="s">
        <v>163</v>
      </c>
      <c r="B51" s="304"/>
      <c r="C51" s="156">
        <f>SUM(C8:C50)</f>
        <v>908912600.16999972</v>
      </c>
      <c r="D51" s="154">
        <f>SUM(D8:D50)</f>
        <v>778274654.62999976</v>
      </c>
      <c r="E51" s="155">
        <f>SUM(E8:E50)</f>
        <v>1687187254.8</v>
      </c>
      <c r="F51" s="120"/>
      <c r="G51" s="200"/>
      <c r="H51" s="200"/>
      <c r="I51" s="200"/>
      <c r="J51" s="200"/>
      <c r="K51" s="200"/>
    </row>
    <row r="52" spans="1:11" s="92" customFormat="1" x14ac:dyDescent="0.25">
      <c r="A52" s="93"/>
      <c r="B52" s="93"/>
      <c r="C52" s="94"/>
      <c r="D52" s="94"/>
      <c r="E52" s="94"/>
      <c r="G52" s="200"/>
      <c r="H52" s="200"/>
      <c r="I52" s="200"/>
      <c r="J52" s="200"/>
      <c r="K52" s="200"/>
    </row>
    <row r="53" spans="1:11" s="92" customFormat="1" x14ac:dyDescent="0.25">
      <c r="A53" s="93"/>
      <c r="B53" s="93"/>
      <c r="C53" s="94"/>
      <c r="D53" s="94"/>
      <c r="E53" s="94"/>
      <c r="G53" s="200"/>
      <c r="H53" s="200"/>
      <c r="I53" s="200"/>
      <c r="J53" s="200"/>
      <c r="K53" s="200"/>
    </row>
    <row r="54" spans="1:11" s="92" customFormat="1" x14ac:dyDescent="0.25">
      <c r="A54" s="93"/>
      <c r="B54" s="93"/>
      <c r="C54" s="94"/>
      <c r="D54" s="94"/>
      <c r="E54" s="94"/>
      <c r="G54" s="200"/>
      <c r="H54" s="200"/>
      <c r="I54" s="200"/>
      <c r="J54" s="200"/>
      <c r="K54" s="200"/>
    </row>
    <row r="55" spans="1:11" x14ac:dyDescent="0.25">
      <c r="A55" s="47" t="s">
        <v>788</v>
      </c>
      <c r="B55" s="47"/>
      <c r="C55" s="47"/>
      <c r="D55" s="48"/>
      <c r="E55" s="49"/>
      <c r="G55" s="200"/>
      <c r="H55" s="200"/>
      <c r="I55" s="200"/>
      <c r="J55" s="200"/>
      <c r="K55" s="200"/>
    </row>
    <row r="56" spans="1:11" x14ac:dyDescent="0.25">
      <c r="A56" s="47" t="s">
        <v>819</v>
      </c>
      <c r="B56" s="47"/>
      <c r="C56" s="47"/>
      <c r="D56" s="48"/>
      <c r="E56" s="49"/>
      <c r="G56" s="200"/>
      <c r="H56" s="200"/>
      <c r="I56" s="200"/>
      <c r="J56" s="200"/>
      <c r="K56" s="200"/>
    </row>
    <row r="57" spans="1:11" x14ac:dyDescent="0.25">
      <c r="A57" s="47"/>
      <c r="B57" s="47"/>
      <c r="C57" s="47"/>
      <c r="D57" s="48"/>
      <c r="E57" s="49"/>
      <c r="G57" s="200"/>
      <c r="H57" s="200"/>
      <c r="I57" s="200"/>
      <c r="J57" s="200"/>
      <c r="K57" s="200"/>
    </row>
    <row r="58" spans="1:11" x14ac:dyDescent="0.25">
      <c r="A58" s="47"/>
      <c r="B58" s="47"/>
      <c r="C58" s="89"/>
      <c r="D58" s="89"/>
      <c r="E58" s="49"/>
      <c r="G58" s="200"/>
      <c r="H58" s="200"/>
      <c r="I58" s="200"/>
      <c r="J58" s="200"/>
      <c r="K58" s="200"/>
    </row>
    <row r="59" spans="1:11" x14ac:dyDescent="0.25">
      <c r="A59" s="47"/>
      <c r="B59" s="47"/>
      <c r="C59" s="45"/>
      <c r="E59" s="49"/>
      <c r="G59" s="200"/>
      <c r="H59" s="200"/>
      <c r="I59" s="200"/>
      <c r="J59" s="200"/>
      <c r="K59" s="200"/>
    </row>
    <row r="60" spans="1:11" x14ac:dyDescent="0.25">
      <c r="A60" s="47"/>
      <c r="B60" s="47"/>
      <c r="C60" s="45"/>
      <c r="D60" s="90"/>
      <c r="E60" s="49"/>
      <c r="G60" s="200"/>
      <c r="H60" s="200"/>
      <c r="I60" s="200"/>
      <c r="J60" s="200"/>
      <c r="K60" s="200"/>
    </row>
    <row r="61" spans="1:11" x14ac:dyDescent="0.25">
      <c r="A61" s="47"/>
      <c r="B61" s="47"/>
      <c r="C61" s="45"/>
      <c r="D61" s="90"/>
      <c r="E61" s="49"/>
      <c r="G61" s="200"/>
      <c r="H61" s="200"/>
      <c r="I61" s="200"/>
      <c r="J61" s="200"/>
      <c r="K61" s="200"/>
    </row>
    <row r="62" spans="1:11" x14ac:dyDescent="0.25">
      <c r="A62" s="47"/>
      <c r="B62" s="47"/>
      <c r="C62" s="45"/>
      <c r="D62" s="90"/>
      <c r="E62" s="49"/>
      <c r="G62" s="200"/>
      <c r="H62" s="200"/>
      <c r="I62" s="200"/>
      <c r="J62" s="200"/>
      <c r="K62" s="200"/>
    </row>
    <row r="63" spans="1:11" x14ac:dyDescent="0.25">
      <c r="A63" s="47"/>
      <c r="B63" s="47"/>
      <c r="C63" s="89"/>
      <c r="D63" s="48"/>
      <c r="E63" s="49"/>
      <c r="G63" s="200"/>
      <c r="H63" s="200"/>
      <c r="I63" s="200"/>
      <c r="J63" s="200"/>
      <c r="K63" s="200"/>
    </row>
    <row r="64" spans="1:11" x14ac:dyDescent="0.25">
      <c r="A64" s="47"/>
      <c r="B64" s="47"/>
      <c r="C64" s="47"/>
      <c r="D64" s="48"/>
      <c r="E64" s="49"/>
      <c r="G64" s="200"/>
      <c r="H64" s="200"/>
      <c r="I64" s="200"/>
      <c r="J64" s="200"/>
      <c r="K64" s="200"/>
    </row>
    <row r="65" spans="1:11" x14ac:dyDescent="0.25">
      <c r="A65" s="47"/>
      <c r="B65" s="47"/>
      <c r="D65" s="48"/>
      <c r="E65" s="49"/>
      <c r="G65" s="200"/>
      <c r="H65" s="200"/>
      <c r="I65" s="200"/>
      <c r="J65" s="200"/>
      <c r="K65" s="200"/>
    </row>
    <row r="66" spans="1:11" x14ac:dyDescent="0.25">
      <c r="A66" s="47"/>
      <c r="B66" s="47"/>
      <c r="C66" s="47"/>
      <c r="D66" s="48"/>
      <c r="E66" s="49"/>
      <c r="G66" s="200"/>
      <c r="H66" s="200"/>
      <c r="I66" s="200"/>
      <c r="J66" s="200"/>
      <c r="K66" s="200"/>
    </row>
    <row r="67" spans="1:11" x14ac:dyDescent="0.25">
      <c r="A67" s="47"/>
      <c r="B67" s="47"/>
      <c r="C67" s="47"/>
      <c r="D67" s="48"/>
      <c r="E67" s="49"/>
      <c r="G67" s="200"/>
      <c r="H67" s="200"/>
      <c r="I67" s="200"/>
      <c r="J67" s="200"/>
      <c r="K67" s="200"/>
    </row>
    <row r="68" spans="1:11" x14ac:dyDescent="0.25">
      <c r="A68" s="47"/>
      <c r="B68" s="47"/>
      <c r="C68" s="47"/>
      <c r="D68" s="48"/>
      <c r="E68" s="49"/>
      <c r="G68" s="200"/>
      <c r="H68" s="200"/>
      <c r="I68" s="200"/>
      <c r="J68" s="200"/>
      <c r="K68" s="200"/>
    </row>
    <row r="69" spans="1:11" x14ac:dyDescent="0.25">
      <c r="A69" s="47"/>
      <c r="B69" s="47"/>
      <c r="C69" s="47"/>
      <c r="D69" s="48"/>
      <c r="E69" s="49"/>
      <c r="G69" s="200"/>
      <c r="H69" s="200"/>
      <c r="I69" s="200"/>
      <c r="J69" s="200"/>
      <c r="K69" s="200"/>
    </row>
    <row r="70" spans="1:11" x14ac:dyDescent="0.25">
      <c r="A70" s="47"/>
      <c r="B70" s="47"/>
      <c r="C70" s="47"/>
      <c r="D70" s="48"/>
      <c r="E70" s="49"/>
      <c r="G70" s="200"/>
      <c r="H70" s="200"/>
      <c r="I70" s="200"/>
      <c r="J70" s="200"/>
      <c r="K70" s="200"/>
    </row>
    <row r="71" spans="1:11" x14ac:dyDescent="0.25">
      <c r="A71" s="47"/>
      <c r="B71" s="47"/>
      <c r="C71" s="47"/>
      <c r="D71" s="48"/>
      <c r="E71" s="49"/>
      <c r="G71" s="200"/>
      <c r="H71" s="200"/>
      <c r="I71" s="200"/>
      <c r="J71" s="200"/>
      <c r="K71" s="200"/>
    </row>
    <row r="72" spans="1:11" x14ac:dyDescent="0.25">
      <c r="A72" s="47"/>
      <c r="B72" s="47"/>
      <c r="C72" s="47"/>
      <c r="D72" s="48"/>
      <c r="E72" s="49"/>
      <c r="G72" s="200"/>
      <c r="H72" s="200"/>
      <c r="I72" s="200"/>
      <c r="J72" s="200"/>
      <c r="K72" s="200"/>
    </row>
    <row r="73" spans="1:11" x14ac:dyDescent="0.25">
      <c r="A73" s="47"/>
      <c r="B73" s="47"/>
      <c r="C73" s="47"/>
      <c r="D73" s="48"/>
      <c r="E73" s="49"/>
      <c r="G73" s="200"/>
      <c r="H73" s="200"/>
      <c r="I73" s="200"/>
      <c r="J73" s="200"/>
      <c r="K73" s="200"/>
    </row>
    <row r="74" spans="1:11" x14ac:dyDescent="0.25">
      <c r="A74" s="47"/>
      <c r="B74" s="47"/>
      <c r="C74" s="47"/>
      <c r="D74" s="48"/>
      <c r="E74" s="49"/>
      <c r="G74" s="200"/>
      <c r="H74" s="200"/>
      <c r="I74" s="200"/>
      <c r="J74" s="200"/>
      <c r="K74" s="200"/>
    </row>
    <row r="75" spans="1:11" x14ac:dyDescent="0.25">
      <c r="A75" s="47"/>
      <c r="B75" s="47"/>
      <c r="C75" s="47"/>
      <c r="D75" s="48"/>
      <c r="E75" s="49"/>
      <c r="G75" s="200"/>
      <c r="H75" s="200"/>
      <c r="I75" s="200"/>
      <c r="J75" s="200"/>
      <c r="K75" s="200"/>
    </row>
    <row r="76" spans="1:11" x14ac:dyDescent="0.25">
      <c r="A76" s="47"/>
      <c r="B76" s="47"/>
      <c r="C76" s="47"/>
      <c r="D76" s="48"/>
      <c r="E76" s="49"/>
      <c r="G76" s="200"/>
      <c r="H76" s="200"/>
      <c r="I76" s="200"/>
      <c r="J76" s="200"/>
      <c r="K76" s="200"/>
    </row>
    <row r="77" spans="1:11" x14ac:dyDescent="0.25">
      <c r="A77" s="47"/>
      <c r="B77" s="47"/>
      <c r="C77" s="47"/>
      <c r="D77" s="48"/>
      <c r="E77" s="49"/>
      <c r="G77" s="200"/>
      <c r="H77" s="200"/>
      <c r="I77" s="200"/>
      <c r="J77" s="200"/>
      <c r="K77" s="200"/>
    </row>
    <row r="78" spans="1:11" x14ac:dyDescent="0.25">
      <c r="A78" s="47"/>
      <c r="B78" s="47"/>
      <c r="C78" s="47"/>
      <c r="D78" s="48"/>
      <c r="E78" s="49"/>
      <c r="G78" s="200"/>
      <c r="H78" s="200"/>
      <c r="I78" s="200"/>
      <c r="J78" s="200"/>
      <c r="K78" s="200"/>
    </row>
    <row r="79" spans="1:11" x14ac:dyDescent="0.25">
      <c r="A79" s="47"/>
      <c r="B79" s="47"/>
      <c r="C79" s="47"/>
      <c r="D79" s="48"/>
      <c r="E79" s="49"/>
      <c r="G79" s="200"/>
      <c r="H79" s="200"/>
      <c r="I79" s="200"/>
      <c r="J79" s="200"/>
      <c r="K79" s="200"/>
    </row>
    <row r="80" spans="1:11" x14ac:dyDescent="0.25">
      <c r="A80" s="47"/>
      <c r="B80" s="47"/>
      <c r="C80" s="47"/>
      <c r="D80" s="48"/>
      <c r="E80" s="49"/>
      <c r="G80" s="200"/>
      <c r="H80" s="200"/>
      <c r="I80" s="200"/>
      <c r="J80" s="200"/>
      <c r="K80" s="200"/>
    </row>
    <row r="81" spans="1:11" x14ac:dyDescent="0.25">
      <c r="A81" s="47"/>
      <c r="B81" s="47"/>
      <c r="C81" s="47"/>
      <c r="D81" s="48"/>
      <c r="E81" s="49"/>
      <c r="G81" s="200"/>
      <c r="H81" s="200"/>
      <c r="I81" s="200"/>
      <c r="J81" s="200"/>
      <c r="K81" s="200"/>
    </row>
    <row r="82" spans="1:11" x14ac:dyDescent="0.25">
      <c r="A82" s="47"/>
      <c r="B82" s="47"/>
      <c r="C82" s="47"/>
      <c r="D82" s="48"/>
      <c r="E82" s="49"/>
      <c r="G82" s="200"/>
      <c r="H82" s="200"/>
      <c r="I82" s="200"/>
      <c r="J82" s="200"/>
      <c r="K82" s="200"/>
    </row>
    <row r="83" spans="1:11" x14ac:dyDescent="0.25">
      <c r="A83" s="47"/>
      <c r="B83" s="47"/>
      <c r="C83" s="47"/>
      <c r="D83" s="48"/>
      <c r="E83" s="49"/>
      <c r="G83" s="200"/>
      <c r="H83" s="200"/>
      <c r="I83" s="200"/>
      <c r="J83" s="200"/>
      <c r="K83" s="200"/>
    </row>
    <row r="84" spans="1:11" x14ac:dyDescent="0.25">
      <c r="A84" s="47"/>
      <c r="B84" s="47"/>
      <c r="C84" s="47"/>
      <c r="D84" s="48"/>
      <c r="E84" s="49"/>
      <c r="G84" s="200"/>
      <c r="H84" s="200"/>
      <c r="I84" s="200"/>
      <c r="J84" s="200"/>
      <c r="K84" s="200"/>
    </row>
    <row r="85" spans="1:11" x14ac:dyDescent="0.25">
      <c r="A85" s="47"/>
      <c r="B85" s="47"/>
      <c r="C85" s="47"/>
      <c r="D85" s="48"/>
      <c r="E85" s="49"/>
      <c r="G85" s="200"/>
      <c r="H85" s="200"/>
      <c r="I85" s="200"/>
      <c r="J85" s="200"/>
      <c r="K85" s="200"/>
    </row>
    <row r="86" spans="1:11" x14ac:dyDescent="0.25">
      <c r="A86" s="47"/>
      <c r="B86" s="47"/>
      <c r="C86" s="47"/>
      <c r="D86" s="48"/>
      <c r="E86" s="49"/>
      <c r="G86" s="200"/>
      <c r="H86" s="200"/>
      <c r="I86" s="200"/>
      <c r="J86" s="200"/>
      <c r="K86" s="200"/>
    </row>
    <row r="87" spans="1:11" x14ac:dyDescent="0.25">
      <c r="A87" s="47"/>
      <c r="B87" s="47"/>
      <c r="C87" s="47"/>
      <c r="D87" s="48"/>
      <c r="E87" s="49"/>
      <c r="G87" s="200"/>
      <c r="H87" s="200"/>
      <c r="I87" s="200"/>
      <c r="J87" s="200"/>
      <c r="K87" s="200"/>
    </row>
    <row r="88" spans="1:11" x14ac:dyDescent="0.25">
      <c r="A88" s="47"/>
      <c r="B88" s="47"/>
      <c r="C88" s="47"/>
      <c r="D88" s="48"/>
      <c r="E88" s="49"/>
      <c r="G88" s="200"/>
      <c r="H88" s="200"/>
      <c r="I88" s="200"/>
      <c r="J88" s="200"/>
      <c r="K88" s="200"/>
    </row>
    <row r="89" spans="1:11" x14ac:dyDescent="0.25">
      <c r="A89" s="47"/>
      <c r="B89" s="47"/>
      <c r="C89" s="47"/>
      <c r="D89" s="48"/>
      <c r="E89" s="49"/>
      <c r="G89" s="200"/>
      <c r="H89" s="200"/>
      <c r="I89" s="200"/>
      <c r="J89" s="200"/>
      <c r="K89" s="200"/>
    </row>
    <row r="90" spans="1:11" x14ac:dyDescent="0.25">
      <c r="A90" s="47"/>
      <c r="B90" s="47"/>
      <c r="C90" s="47"/>
      <c r="D90" s="48"/>
      <c r="E90" s="49"/>
      <c r="G90" s="200"/>
      <c r="H90" s="200"/>
      <c r="I90" s="200"/>
      <c r="J90" s="200"/>
      <c r="K90" s="200"/>
    </row>
    <row r="91" spans="1:11" x14ac:dyDescent="0.25">
      <c r="A91" s="47"/>
      <c r="B91" s="47"/>
      <c r="C91" s="47"/>
      <c r="D91" s="48"/>
      <c r="E91" s="49"/>
      <c r="G91" s="200"/>
      <c r="H91" s="200"/>
      <c r="I91" s="200"/>
      <c r="J91" s="200"/>
      <c r="K91" s="200"/>
    </row>
    <row r="92" spans="1:11" x14ac:dyDescent="0.25">
      <c r="A92" s="47"/>
      <c r="B92" s="47"/>
      <c r="C92" s="47"/>
      <c r="D92" s="48"/>
      <c r="E92" s="49"/>
      <c r="G92" s="200"/>
      <c r="H92" s="200"/>
      <c r="I92" s="200"/>
      <c r="J92" s="200"/>
      <c r="K92" s="200"/>
    </row>
    <row r="93" spans="1:11" x14ac:dyDescent="0.25">
      <c r="A93" s="47"/>
      <c r="B93" s="47"/>
      <c r="C93" s="47"/>
      <c r="D93" s="48"/>
      <c r="E93" s="49"/>
      <c r="G93" s="200"/>
      <c r="H93" s="200"/>
      <c r="I93" s="200"/>
      <c r="J93" s="200"/>
      <c r="K93" s="200"/>
    </row>
    <row r="94" spans="1:11" x14ac:dyDescent="0.25">
      <c r="A94" s="47"/>
      <c r="B94" s="47"/>
      <c r="C94" s="47"/>
      <c r="D94" s="48"/>
      <c r="E94" s="49"/>
    </row>
    <row r="95" spans="1:11" x14ac:dyDescent="0.25">
      <c r="A95" s="47"/>
      <c r="B95" s="47"/>
      <c r="C95" s="47"/>
      <c r="D95" s="48"/>
      <c r="E95" s="49"/>
    </row>
    <row r="96" spans="1:11" x14ac:dyDescent="0.25">
      <c r="A96" s="47"/>
      <c r="B96" s="47"/>
      <c r="C96" s="47"/>
      <c r="D96" s="48"/>
      <c r="E96" s="49"/>
    </row>
    <row r="97" spans="1:5" x14ac:dyDescent="0.25">
      <c r="A97" s="47"/>
      <c r="B97" s="47"/>
      <c r="C97" s="47"/>
      <c r="D97" s="48"/>
      <c r="E97" s="49"/>
    </row>
    <row r="98" spans="1:5" x14ac:dyDescent="0.25">
      <c r="A98" s="47"/>
      <c r="B98" s="47"/>
      <c r="C98" s="47"/>
      <c r="D98" s="48"/>
      <c r="E98" s="49"/>
    </row>
    <row r="99" spans="1:5" x14ac:dyDescent="0.25">
      <c r="A99" s="47"/>
      <c r="B99" s="47"/>
      <c r="C99" s="47"/>
      <c r="D99" s="48"/>
      <c r="E99" s="49"/>
    </row>
    <row r="100" spans="1:5" x14ac:dyDescent="0.25">
      <c r="A100" s="47"/>
      <c r="B100" s="47"/>
      <c r="C100" s="47"/>
      <c r="D100" s="48"/>
      <c r="E100" s="49"/>
    </row>
    <row r="101" spans="1:5" x14ac:dyDescent="0.25">
      <c r="A101" s="47"/>
      <c r="B101" s="47"/>
      <c r="C101" s="47"/>
      <c r="D101" s="48"/>
      <c r="E101" s="49"/>
    </row>
    <row r="102" spans="1:5" x14ac:dyDescent="0.25">
      <c r="A102" s="47"/>
      <c r="B102" s="47"/>
      <c r="C102" s="47"/>
      <c r="D102" s="48"/>
      <c r="E102" s="49"/>
    </row>
    <row r="103" spans="1:5" x14ac:dyDescent="0.25">
      <c r="A103" s="47"/>
      <c r="B103" s="47"/>
      <c r="C103" s="47"/>
      <c r="D103" s="47"/>
      <c r="E103" s="50"/>
    </row>
    <row r="105" spans="1:5" x14ac:dyDescent="0.25">
      <c r="A105" s="51"/>
      <c r="B105" s="51"/>
      <c r="C105" s="51"/>
      <c r="D105" s="52"/>
      <c r="E105" s="53"/>
    </row>
    <row r="106" spans="1:5" x14ac:dyDescent="0.25">
      <c r="A106" s="54"/>
      <c r="B106" s="54"/>
      <c r="C106" s="54"/>
      <c r="D106" s="55"/>
      <c r="E106" s="56"/>
    </row>
    <row r="107" spans="1:5" x14ac:dyDescent="0.25">
      <c r="A107" s="51"/>
      <c r="B107" s="51"/>
      <c r="C107" s="51"/>
      <c r="D107" s="52"/>
      <c r="E107" s="53"/>
    </row>
    <row r="108" spans="1:5" x14ac:dyDescent="0.25">
      <c r="A108" s="6" t="s">
        <v>263</v>
      </c>
      <c r="B108" s="6"/>
      <c r="C108" s="6"/>
      <c r="D108" s="37"/>
      <c r="E108" s="37"/>
    </row>
    <row r="109" spans="1:5" x14ac:dyDescent="0.25">
      <c r="A109" s="6" t="s">
        <v>2</v>
      </c>
      <c r="B109" s="6"/>
      <c r="C109" s="6"/>
    </row>
  </sheetData>
  <mergeCells count="9">
    <mergeCell ref="A51:B51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1"/>
  <sheetViews>
    <sheetView workbookViewId="0">
      <selection activeCell="F162" sqref="F162"/>
    </sheetView>
  </sheetViews>
  <sheetFormatPr baseColWidth="10" defaultColWidth="0" defaultRowHeight="15" zeroHeight="1" x14ac:dyDescent="0.25"/>
  <cols>
    <col min="1" max="1" width="13.7109375" style="259" customWidth="1"/>
    <col min="2" max="11" width="10.7109375" style="259" customWidth="1"/>
    <col min="12" max="12" width="10.42578125" style="259" hidden="1" customWidth="1"/>
    <col min="13" max="13" width="10.7109375" style="259" hidden="1" customWidth="1"/>
    <col min="14" max="14" width="10.5703125" style="228" hidden="1" customWidth="1"/>
    <col min="15" max="17" width="9.140625" style="228" hidden="1" customWidth="1"/>
    <col min="18" max="256" width="9.140625" style="259" hidden="1"/>
    <col min="257" max="257" width="13.7109375" style="259" customWidth="1"/>
    <col min="258" max="267" width="10.7109375" style="259" customWidth="1"/>
    <col min="268" max="273" width="9.140625" style="259" hidden="1" customWidth="1"/>
    <col min="274" max="512" width="9.140625" style="259" hidden="1"/>
    <col min="513" max="513" width="13.7109375" style="259" customWidth="1"/>
    <col min="514" max="523" width="10.7109375" style="259" customWidth="1"/>
    <col min="524" max="529" width="9.140625" style="259" hidden="1" customWidth="1"/>
    <col min="530" max="768" width="9.140625" style="259" hidden="1"/>
    <col min="769" max="769" width="13.7109375" style="259" customWidth="1"/>
    <col min="770" max="779" width="10.7109375" style="259" customWidth="1"/>
    <col min="780" max="785" width="9.140625" style="259" hidden="1" customWidth="1"/>
    <col min="786" max="1024" width="9.140625" style="259" hidden="1"/>
    <col min="1025" max="1025" width="13.7109375" style="259" customWidth="1"/>
    <col min="1026" max="1035" width="10.7109375" style="259" customWidth="1"/>
    <col min="1036" max="1041" width="9.140625" style="259" hidden="1" customWidth="1"/>
    <col min="1042" max="1280" width="9.140625" style="259" hidden="1"/>
    <col min="1281" max="1281" width="13.7109375" style="259" customWidth="1"/>
    <col min="1282" max="1291" width="10.7109375" style="259" customWidth="1"/>
    <col min="1292" max="1297" width="9.140625" style="259" hidden="1" customWidth="1"/>
    <col min="1298" max="1536" width="9.140625" style="259" hidden="1"/>
    <col min="1537" max="1537" width="13.7109375" style="259" customWidth="1"/>
    <col min="1538" max="1547" width="10.7109375" style="259" customWidth="1"/>
    <col min="1548" max="1553" width="9.140625" style="259" hidden="1" customWidth="1"/>
    <col min="1554" max="1792" width="9.140625" style="259" hidden="1"/>
    <col min="1793" max="1793" width="13.7109375" style="259" customWidth="1"/>
    <col min="1794" max="1803" width="10.7109375" style="259" customWidth="1"/>
    <col min="1804" max="1809" width="9.140625" style="259" hidden="1" customWidth="1"/>
    <col min="1810" max="2048" width="9.140625" style="259" hidden="1"/>
    <col min="2049" max="2049" width="13.7109375" style="259" customWidth="1"/>
    <col min="2050" max="2059" width="10.7109375" style="259" customWidth="1"/>
    <col min="2060" max="2065" width="9.140625" style="259" hidden="1" customWidth="1"/>
    <col min="2066" max="2304" width="9.140625" style="259" hidden="1"/>
    <col min="2305" max="2305" width="13.7109375" style="259" customWidth="1"/>
    <col min="2306" max="2315" width="10.7109375" style="259" customWidth="1"/>
    <col min="2316" max="2321" width="9.140625" style="259" hidden="1" customWidth="1"/>
    <col min="2322" max="2560" width="9.140625" style="259" hidden="1"/>
    <col min="2561" max="2561" width="13.7109375" style="259" customWidth="1"/>
    <col min="2562" max="2571" width="10.7109375" style="259" customWidth="1"/>
    <col min="2572" max="2577" width="9.140625" style="259" hidden="1" customWidth="1"/>
    <col min="2578" max="2816" width="9.140625" style="259" hidden="1"/>
    <col min="2817" max="2817" width="13.7109375" style="259" customWidth="1"/>
    <col min="2818" max="2827" width="10.7109375" style="259" customWidth="1"/>
    <col min="2828" max="2833" width="9.140625" style="259" hidden="1" customWidth="1"/>
    <col min="2834" max="3072" width="9.140625" style="259" hidden="1"/>
    <col min="3073" max="3073" width="13.7109375" style="259" customWidth="1"/>
    <col min="3074" max="3083" width="10.7109375" style="259" customWidth="1"/>
    <col min="3084" max="3089" width="9.140625" style="259" hidden="1" customWidth="1"/>
    <col min="3090" max="3328" width="9.140625" style="259" hidden="1"/>
    <col min="3329" max="3329" width="13.7109375" style="259" customWidth="1"/>
    <col min="3330" max="3339" width="10.7109375" style="259" customWidth="1"/>
    <col min="3340" max="3345" width="9.140625" style="259" hidden="1" customWidth="1"/>
    <col min="3346" max="3584" width="9.140625" style="259" hidden="1"/>
    <col min="3585" max="3585" width="13.7109375" style="259" customWidth="1"/>
    <col min="3586" max="3595" width="10.7109375" style="259" customWidth="1"/>
    <col min="3596" max="3601" width="9.140625" style="259" hidden="1" customWidth="1"/>
    <col min="3602" max="3840" width="9.140625" style="259" hidden="1"/>
    <col min="3841" max="3841" width="13.7109375" style="259" customWidth="1"/>
    <col min="3842" max="3851" width="10.7109375" style="259" customWidth="1"/>
    <col min="3852" max="3857" width="9.140625" style="259" hidden="1" customWidth="1"/>
    <col min="3858" max="4096" width="9.140625" style="259" hidden="1"/>
    <col min="4097" max="4097" width="13.7109375" style="259" customWidth="1"/>
    <col min="4098" max="4107" width="10.7109375" style="259" customWidth="1"/>
    <col min="4108" max="4113" width="9.140625" style="259" hidden="1" customWidth="1"/>
    <col min="4114" max="4352" width="9.140625" style="259" hidden="1"/>
    <col min="4353" max="4353" width="13.7109375" style="259" customWidth="1"/>
    <col min="4354" max="4363" width="10.7109375" style="259" customWidth="1"/>
    <col min="4364" max="4369" width="9.140625" style="259" hidden="1" customWidth="1"/>
    <col min="4370" max="4608" width="9.140625" style="259" hidden="1"/>
    <col min="4609" max="4609" width="13.7109375" style="259" customWidth="1"/>
    <col min="4610" max="4619" width="10.7109375" style="259" customWidth="1"/>
    <col min="4620" max="4625" width="9.140625" style="259" hidden="1" customWidth="1"/>
    <col min="4626" max="4864" width="9.140625" style="259" hidden="1"/>
    <col min="4865" max="4865" width="13.7109375" style="259" customWidth="1"/>
    <col min="4866" max="4875" width="10.7109375" style="259" customWidth="1"/>
    <col min="4876" max="4881" width="9.140625" style="259" hidden="1" customWidth="1"/>
    <col min="4882" max="5120" width="9.140625" style="259" hidden="1"/>
    <col min="5121" max="5121" width="13.7109375" style="259" customWidth="1"/>
    <col min="5122" max="5131" width="10.7109375" style="259" customWidth="1"/>
    <col min="5132" max="5137" width="9.140625" style="259" hidden="1" customWidth="1"/>
    <col min="5138" max="5376" width="9.140625" style="259" hidden="1"/>
    <col min="5377" max="5377" width="13.7109375" style="259" customWidth="1"/>
    <col min="5378" max="5387" width="10.7109375" style="259" customWidth="1"/>
    <col min="5388" max="5393" width="9.140625" style="259" hidden="1" customWidth="1"/>
    <col min="5394" max="5632" width="9.140625" style="259" hidden="1"/>
    <col min="5633" max="5633" width="13.7109375" style="259" customWidth="1"/>
    <col min="5634" max="5643" width="10.7109375" style="259" customWidth="1"/>
    <col min="5644" max="5649" width="9.140625" style="259" hidden="1" customWidth="1"/>
    <col min="5650" max="5888" width="9.140625" style="259" hidden="1"/>
    <col min="5889" max="5889" width="13.7109375" style="259" customWidth="1"/>
    <col min="5890" max="5899" width="10.7109375" style="259" customWidth="1"/>
    <col min="5900" max="5905" width="9.140625" style="259" hidden="1" customWidth="1"/>
    <col min="5906" max="6144" width="9.140625" style="259" hidden="1"/>
    <col min="6145" max="6145" width="13.7109375" style="259" customWidth="1"/>
    <col min="6146" max="6155" width="10.7109375" style="259" customWidth="1"/>
    <col min="6156" max="6161" width="9.140625" style="259" hidden="1" customWidth="1"/>
    <col min="6162" max="6400" width="9.140625" style="259" hidden="1"/>
    <col min="6401" max="6401" width="13.7109375" style="259" customWidth="1"/>
    <col min="6402" max="6411" width="10.7109375" style="259" customWidth="1"/>
    <col min="6412" max="6417" width="9.140625" style="259" hidden="1" customWidth="1"/>
    <col min="6418" max="6656" width="9.140625" style="259" hidden="1"/>
    <col min="6657" max="6657" width="13.7109375" style="259" customWidth="1"/>
    <col min="6658" max="6667" width="10.7109375" style="259" customWidth="1"/>
    <col min="6668" max="6673" width="9.140625" style="259" hidden="1" customWidth="1"/>
    <col min="6674" max="6912" width="9.140625" style="259" hidden="1"/>
    <col min="6913" max="6913" width="13.7109375" style="259" customWidth="1"/>
    <col min="6914" max="6923" width="10.7109375" style="259" customWidth="1"/>
    <col min="6924" max="6929" width="9.140625" style="259" hidden="1" customWidth="1"/>
    <col min="6930" max="7168" width="9.140625" style="259" hidden="1"/>
    <col min="7169" max="7169" width="13.7109375" style="259" customWidth="1"/>
    <col min="7170" max="7179" width="10.7109375" style="259" customWidth="1"/>
    <col min="7180" max="7185" width="9.140625" style="259" hidden="1" customWidth="1"/>
    <col min="7186" max="7424" width="9.140625" style="259" hidden="1"/>
    <col min="7425" max="7425" width="13.7109375" style="259" customWidth="1"/>
    <col min="7426" max="7435" width="10.7109375" style="259" customWidth="1"/>
    <col min="7436" max="7441" width="9.140625" style="259" hidden="1" customWidth="1"/>
    <col min="7442" max="7680" width="9.140625" style="259" hidden="1"/>
    <col min="7681" max="7681" width="13.7109375" style="259" customWidth="1"/>
    <col min="7682" max="7691" width="10.7109375" style="259" customWidth="1"/>
    <col min="7692" max="7697" width="9.140625" style="259" hidden="1" customWidth="1"/>
    <col min="7698" max="7936" width="9.140625" style="259" hidden="1"/>
    <col min="7937" max="7937" width="13.7109375" style="259" customWidth="1"/>
    <col min="7938" max="7947" width="10.7109375" style="259" customWidth="1"/>
    <col min="7948" max="7953" width="9.140625" style="259" hidden="1" customWidth="1"/>
    <col min="7954" max="8192" width="9.140625" style="259" hidden="1"/>
    <col min="8193" max="8193" width="13.7109375" style="259" customWidth="1"/>
    <col min="8194" max="8203" width="10.7109375" style="259" customWidth="1"/>
    <col min="8204" max="8209" width="9.140625" style="259" hidden="1" customWidth="1"/>
    <col min="8210" max="8448" width="9.140625" style="259" hidden="1"/>
    <col min="8449" max="8449" width="13.7109375" style="259" customWidth="1"/>
    <col min="8450" max="8459" width="10.7109375" style="259" customWidth="1"/>
    <col min="8460" max="8465" width="9.140625" style="259" hidden="1" customWidth="1"/>
    <col min="8466" max="8704" width="9.140625" style="259" hidden="1"/>
    <col min="8705" max="8705" width="13.7109375" style="259" customWidth="1"/>
    <col min="8706" max="8715" width="10.7109375" style="259" customWidth="1"/>
    <col min="8716" max="8721" width="9.140625" style="259" hidden="1" customWidth="1"/>
    <col min="8722" max="8960" width="9.140625" style="259" hidden="1"/>
    <col min="8961" max="8961" width="13.7109375" style="259" customWidth="1"/>
    <col min="8962" max="8971" width="10.7109375" style="259" customWidth="1"/>
    <col min="8972" max="8977" width="9.140625" style="259" hidden="1" customWidth="1"/>
    <col min="8978" max="9216" width="9.140625" style="259" hidden="1"/>
    <col min="9217" max="9217" width="13.7109375" style="259" customWidth="1"/>
    <col min="9218" max="9227" width="10.7109375" style="259" customWidth="1"/>
    <col min="9228" max="9233" width="9.140625" style="259" hidden="1" customWidth="1"/>
    <col min="9234" max="9472" width="9.140625" style="259" hidden="1"/>
    <col min="9473" max="9473" width="13.7109375" style="259" customWidth="1"/>
    <col min="9474" max="9483" width="10.7109375" style="259" customWidth="1"/>
    <col min="9484" max="9489" width="9.140625" style="259" hidden="1" customWidth="1"/>
    <col min="9490" max="9728" width="9.140625" style="259" hidden="1"/>
    <col min="9729" max="9729" width="13.7109375" style="259" customWidth="1"/>
    <col min="9730" max="9739" width="10.7109375" style="259" customWidth="1"/>
    <col min="9740" max="9745" width="9.140625" style="259" hidden="1" customWidth="1"/>
    <col min="9746" max="9984" width="9.140625" style="259" hidden="1"/>
    <col min="9985" max="9985" width="13.7109375" style="259" customWidth="1"/>
    <col min="9986" max="9995" width="10.7109375" style="259" customWidth="1"/>
    <col min="9996" max="10001" width="9.140625" style="259" hidden="1" customWidth="1"/>
    <col min="10002" max="10240" width="9.140625" style="259" hidden="1"/>
    <col min="10241" max="10241" width="13.7109375" style="259" customWidth="1"/>
    <col min="10242" max="10251" width="10.7109375" style="259" customWidth="1"/>
    <col min="10252" max="10257" width="9.140625" style="259" hidden="1" customWidth="1"/>
    <col min="10258" max="10496" width="9.140625" style="259" hidden="1"/>
    <col min="10497" max="10497" width="13.7109375" style="259" customWidth="1"/>
    <col min="10498" max="10507" width="10.7109375" style="259" customWidth="1"/>
    <col min="10508" max="10513" width="9.140625" style="259" hidden="1" customWidth="1"/>
    <col min="10514" max="10752" width="9.140625" style="259" hidden="1"/>
    <col min="10753" max="10753" width="13.7109375" style="259" customWidth="1"/>
    <col min="10754" max="10763" width="10.7109375" style="259" customWidth="1"/>
    <col min="10764" max="10769" width="9.140625" style="259" hidden="1" customWidth="1"/>
    <col min="10770" max="11008" width="9.140625" style="259" hidden="1"/>
    <col min="11009" max="11009" width="13.7109375" style="259" customWidth="1"/>
    <col min="11010" max="11019" width="10.7109375" style="259" customWidth="1"/>
    <col min="11020" max="11025" width="9.140625" style="259" hidden="1" customWidth="1"/>
    <col min="11026" max="11264" width="9.140625" style="259" hidden="1"/>
    <col min="11265" max="11265" width="13.7109375" style="259" customWidth="1"/>
    <col min="11266" max="11275" width="10.7109375" style="259" customWidth="1"/>
    <col min="11276" max="11281" width="9.140625" style="259" hidden="1" customWidth="1"/>
    <col min="11282" max="11520" width="9.140625" style="259" hidden="1"/>
    <col min="11521" max="11521" width="13.7109375" style="259" customWidth="1"/>
    <col min="11522" max="11531" width="10.7109375" style="259" customWidth="1"/>
    <col min="11532" max="11537" width="9.140625" style="259" hidden="1" customWidth="1"/>
    <col min="11538" max="11776" width="9.140625" style="259" hidden="1"/>
    <col min="11777" max="11777" width="13.7109375" style="259" customWidth="1"/>
    <col min="11778" max="11787" width="10.7109375" style="259" customWidth="1"/>
    <col min="11788" max="11793" width="9.140625" style="259" hidden="1" customWidth="1"/>
    <col min="11794" max="12032" width="9.140625" style="259" hidden="1"/>
    <col min="12033" max="12033" width="13.7109375" style="259" customWidth="1"/>
    <col min="12034" max="12043" width="10.7109375" style="259" customWidth="1"/>
    <col min="12044" max="12049" width="9.140625" style="259" hidden="1" customWidth="1"/>
    <col min="12050" max="12288" width="9.140625" style="259" hidden="1"/>
    <col min="12289" max="12289" width="13.7109375" style="259" customWidth="1"/>
    <col min="12290" max="12299" width="10.7109375" style="259" customWidth="1"/>
    <col min="12300" max="12305" width="9.140625" style="259" hidden="1" customWidth="1"/>
    <col min="12306" max="12544" width="9.140625" style="259" hidden="1"/>
    <col min="12545" max="12545" width="13.7109375" style="259" customWidth="1"/>
    <col min="12546" max="12555" width="10.7109375" style="259" customWidth="1"/>
    <col min="12556" max="12561" width="9.140625" style="259" hidden="1" customWidth="1"/>
    <col min="12562" max="12800" width="9.140625" style="259" hidden="1"/>
    <col min="12801" max="12801" width="13.7109375" style="259" customWidth="1"/>
    <col min="12802" max="12811" width="10.7109375" style="259" customWidth="1"/>
    <col min="12812" max="12817" width="9.140625" style="259" hidden="1" customWidth="1"/>
    <col min="12818" max="13056" width="9.140625" style="259" hidden="1"/>
    <col min="13057" max="13057" width="13.7109375" style="259" customWidth="1"/>
    <col min="13058" max="13067" width="10.7109375" style="259" customWidth="1"/>
    <col min="13068" max="13073" width="9.140625" style="259" hidden="1" customWidth="1"/>
    <col min="13074" max="13312" width="9.140625" style="259" hidden="1"/>
    <col min="13313" max="13313" width="13.7109375" style="259" customWidth="1"/>
    <col min="13314" max="13323" width="10.7109375" style="259" customWidth="1"/>
    <col min="13324" max="13329" width="9.140625" style="259" hidden="1" customWidth="1"/>
    <col min="13330" max="13568" width="9.140625" style="259" hidden="1"/>
    <col min="13569" max="13569" width="13.7109375" style="259" customWidth="1"/>
    <col min="13570" max="13579" width="10.7109375" style="259" customWidth="1"/>
    <col min="13580" max="13585" width="9.140625" style="259" hidden="1" customWidth="1"/>
    <col min="13586" max="13824" width="9.140625" style="259" hidden="1"/>
    <col min="13825" max="13825" width="13.7109375" style="259" customWidth="1"/>
    <col min="13826" max="13835" width="10.7109375" style="259" customWidth="1"/>
    <col min="13836" max="13841" width="9.140625" style="259" hidden="1" customWidth="1"/>
    <col min="13842" max="14080" width="9.140625" style="259" hidden="1"/>
    <col min="14081" max="14081" width="13.7109375" style="259" customWidth="1"/>
    <col min="14082" max="14091" width="10.7109375" style="259" customWidth="1"/>
    <col min="14092" max="14097" width="9.140625" style="259" hidden="1" customWidth="1"/>
    <col min="14098" max="14336" width="9.140625" style="259" hidden="1"/>
    <col min="14337" max="14337" width="13.7109375" style="259" customWidth="1"/>
    <col min="14338" max="14347" width="10.7109375" style="259" customWidth="1"/>
    <col min="14348" max="14353" width="9.140625" style="259" hidden="1" customWidth="1"/>
    <col min="14354" max="14592" width="9.140625" style="259" hidden="1"/>
    <col min="14593" max="14593" width="13.7109375" style="259" customWidth="1"/>
    <col min="14594" max="14603" width="10.7109375" style="259" customWidth="1"/>
    <col min="14604" max="14609" width="9.140625" style="259" hidden="1" customWidth="1"/>
    <col min="14610" max="14848" width="9.140625" style="259" hidden="1"/>
    <col min="14849" max="14849" width="13.7109375" style="259" customWidth="1"/>
    <col min="14850" max="14859" width="10.7109375" style="259" customWidth="1"/>
    <col min="14860" max="14865" width="9.140625" style="259" hidden="1" customWidth="1"/>
    <col min="14866" max="15104" width="9.140625" style="259" hidden="1"/>
    <col min="15105" max="15105" width="13.7109375" style="259" customWidth="1"/>
    <col min="15106" max="15115" width="10.7109375" style="259" customWidth="1"/>
    <col min="15116" max="15121" width="9.140625" style="259" hidden="1" customWidth="1"/>
    <col min="15122" max="15360" width="9.140625" style="259" hidden="1"/>
    <col min="15361" max="15361" width="13.7109375" style="259" customWidth="1"/>
    <col min="15362" max="15371" width="10.7109375" style="259" customWidth="1"/>
    <col min="15372" max="15377" width="9.140625" style="259" hidden="1" customWidth="1"/>
    <col min="15378" max="15616" width="9.140625" style="259" hidden="1"/>
    <col min="15617" max="15617" width="13.7109375" style="259" customWidth="1"/>
    <col min="15618" max="15627" width="10.7109375" style="259" customWidth="1"/>
    <col min="15628" max="15633" width="9.140625" style="259" hidden="1" customWidth="1"/>
    <col min="15634" max="15872" width="9.140625" style="259" hidden="1"/>
    <col min="15873" max="15873" width="13.7109375" style="259" customWidth="1"/>
    <col min="15874" max="15883" width="10.7109375" style="259" customWidth="1"/>
    <col min="15884" max="15889" width="9.140625" style="259" hidden="1" customWidth="1"/>
    <col min="15890" max="16128" width="9.140625" style="259" hidden="1"/>
    <col min="16129" max="16129" width="13.7109375" style="259" customWidth="1"/>
    <col min="16130" max="16139" width="10.7109375" style="259" customWidth="1"/>
    <col min="16140" max="16145" width="9.140625" style="259" hidden="1" customWidth="1"/>
    <col min="16146" max="16384" width="9.140625" style="259" hidden="1"/>
  </cols>
  <sheetData>
    <row r="1" spans="1:16" ht="41.25" customHeight="1" x14ac:dyDescent="0.25">
      <c r="A1" s="315" t="s">
        <v>164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7"/>
    </row>
    <row r="2" spans="1:16" ht="18.75" x14ac:dyDescent="0.3">
      <c r="A2" s="318" t="s">
        <v>1054</v>
      </c>
      <c r="B2" s="318"/>
      <c r="C2" s="318"/>
      <c r="D2" s="319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1:16" ht="18" x14ac:dyDescent="0.25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7"/>
    </row>
    <row r="4" spans="1:16" ht="5.25" customHeight="1" x14ac:dyDescent="0.25">
      <c r="A4" s="320"/>
      <c r="B4" s="320"/>
      <c r="C4" s="320"/>
      <c r="D4" s="320"/>
      <c r="E4" s="320"/>
    </row>
    <row r="5" spans="1:16" x14ac:dyDescent="0.25">
      <c r="A5" s="321" t="s">
        <v>165</v>
      </c>
      <c r="B5" s="321" t="s">
        <v>166</v>
      </c>
      <c r="C5" s="322" t="s">
        <v>167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239"/>
      <c r="O5" s="310"/>
      <c r="P5" s="310"/>
    </row>
    <row r="6" spans="1:16" x14ac:dyDescent="0.25">
      <c r="A6" s="321"/>
      <c r="B6" s="321"/>
      <c r="C6" s="17" t="s">
        <v>168</v>
      </c>
      <c r="D6" s="17" t="s">
        <v>169</v>
      </c>
      <c r="E6" s="17" t="s">
        <v>170</v>
      </c>
      <c r="F6" s="17" t="s">
        <v>171</v>
      </c>
      <c r="G6" s="17" t="s">
        <v>172</v>
      </c>
      <c r="H6" s="17" t="s">
        <v>173</v>
      </c>
      <c r="I6" s="17" t="s">
        <v>174</v>
      </c>
      <c r="J6" s="17" t="s">
        <v>175</v>
      </c>
      <c r="K6" s="17" t="s">
        <v>176</v>
      </c>
      <c r="L6" s="17" t="s">
        <v>176</v>
      </c>
      <c r="M6" s="17" t="e">
        <v>#REF!</v>
      </c>
      <c r="N6" s="17" t="e">
        <v>#REF!</v>
      </c>
      <c r="O6" s="310"/>
      <c r="P6" s="310"/>
    </row>
    <row r="7" spans="1:16" x14ac:dyDescent="0.25">
      <c r="A7" s="311" t="s">
        <v>177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2"/>
    </row>
    <row r="8" spans="1:16" x14ac:dyDescent="0.25">
      <c r="A8" s="230" t="s">
        <v>180</v>
      </c>
      <c r="B8" s="230" t="s">
        <v>226</v>
      </c>
      <c r="C8" s="229"/>
      <c r="D8" s="229"/>
      <c r="E8" s="229"/>
      <c r="F8" s="229"/>
      <c r="G8" s="229"/>
      <c r="H8" s="229"/>
      <c r="I8" s="229"/>
      <c r="J8" s="229"/>
      <c r="K8" s="229">
        <v>4.9000000000000004</v>
      </c>
      <c r="L8" s="226">
        <v>3.78</v>
      </c>
      <c r="M8" s="226" t="e">
        <v>#REF!</v>
      </c>
      <c r="N8" s="226" t="e">
        <v>#REF!</v>
      </c>
    </row>
    <row r="9" spans="1:16" x14ac:dyDescent="0.25">
      <c r="A9" s="230" t="s">
        <v>180</v>
      </c>
      <c r="B9" s="230" t="s">
        <v>471</v>
      </c>
      <c r="C9" s="229"/>
      <c r="D9" s="229"/>
      <c r="E9" s="229"/>
      <c r="F9" s="229"/>
      <c r="G9" s="229"/>
      <c r="H9" s="229"/>
      <c r="I9" s="229"/>
      <c r="J9" s="229"/>
      <c r="K9" s="229">
        <v>5.8</v>
      </c>
      <c r="L9" s="226" t="e">
        <v>#REF!</v>
      </c>
      <c r="M9" s="226" t="e">
        <v>#REF!</v>
      </c>
      <c r="N9" s="226" t="e">
        <v>#REF!</v>
      </c>
    </row>
    <row r="10" spans="1:16" x14ac:dyDescent="0.25">
      <c r="A10" s="230" t="s">
        <v>215</v>
      </c>
      <c r="B10" s="230" t="s">
        <v>1130</v>
      </c>
      <c r="C10" s="229"/>
      <c r="D10" s="229"/>
      <c r="E10" s="229"/>
      <c r="F10" s="229"/>
      <c r="G10" s="229"/>
      <c r="H10" s="229"/>
      <c r="I10" s="229">
        <v>4.01</v>
      </c>
      <c r="J10" s="229"/>
      <c r="K10" s="229">
        <v>4.83</v>
      </c>
      <c r="L10" s="226" t="e">
        <v>#REF!</v>
      </c>
      <c r="M10" s="226" t="e">
        <v>#REF!</v>
      </c>
      <c r="N10" s="226" t="e">
        <v>#REF!</v>
      </c>
    </row>
    <row r="11" spans="1:16" ht="0" hidden="1" customHeight="1" x14ac:dyDescent="0.25">
      <c r="A11" s="230"/>
      <c r="B11" s="230"/>
      <c r="C11" s="229"/>
      <c r="D11" s="229"/>
      <c r="E11" s="229"/>
      <c r="F11" s="229"/>
      <c r="G11" s="229"/>
      <c r="H11" s="229"/>
      <c r="I11" s="229"/>
      <c r="J11" s="229"/>
      <c r="K11" s="229"/>
      <c r="L11" s="226" t="e">
        <v>#REF!</v>
      </c>
      <c r="M11" s="226" t="e">
        <v>#REF!</v>
      </c>
      <c r="N11" s="226" t="e">
        <v>#REF!</v>
      </c>
    </row>
    <row r="12" spans="1:16" ht="0" hidden="1" customHeight="1" x14ac:dyDescent="0.25">
      <c r="A12" s="230"/>
      <c r="B12" s="230"/>
      <c r="C12" s="229"/>
      <c r="D12" s="229"/>
      <c r="E12" s="229"/>
      <c r="F12" s="229"/>
      <c r="G12" s="229"/>
      <c r="H12" s="229"/>
      <c r="I12" s="229"/>
      <c r="J12" s="229"/>
      <c r="K12" s="229"/>
      <c r="L12" s="226" t="e">
        <v>#REF!</v>
      </c>
      <c r="M12" s="226" t="e">
        <v>#REF!</v>
      </c>
      <c r="N12" s="226" t="e">
        <v>#REF!</v>
      </c>
    </row>
    <row r="13" spans="1:16" ht="0" hidden="1" customHeight="1" x14ac:dyDescent="0.25">
      <c r="A13" s="230"/>
      <c r="B13" s="230"/>
      <c r="C13" s="229"/>
      <c r="D13" s="229"/>
      <c r="E13" s="229"/>
      <c r="F13" s="229"/>
      <c r="G13" s="229"/>
      <c r="H13" s="229"/>
      <c r="I13" s="229"/>
      <c r="J13" s="229"/>
      <c r="K13" s="229"/>
      <c r="L13" s="226" t="e">
        <v>#REF!</v>
      </c>
      <c r="M13" s="226" t="e">
        <v>#REF!</v>
      </c>
      <c r="N13" s="226" t="e">
        <v>#REF!</v>
      </c>
    </row>
    <row r="14" spans="1:16" ht="0" hidden="1" customHeight="1" x14ac:dyDescent="0.25">
      <c r="A14" s="230"/>
      <c r="B14" s="230"/>
      <c r="C14" s="229"/>
      <c r="D14" s="229"/>
      <c r="E14" s="229"/>
      <c r="F14" s="229"/>
      <c r="G14" s="229"/>
      <c r="H14" s="229"/>
      <c r="I14" s="229"/>
      <c r="J14" s="229"/>
      <c r="K14" s="229"/>
      <c r="L14" s="226" t="e">
        <v>#REF!</v>
      </c>
      <c r="M14" s="226" t="e">
        <v>#REF!</v>
      </c>
      <c r="N14" s="226" t="e">
        <v>#REF!</v>
      </c>
    </row>
    <row r="15" spans="1:16" ht="0" hidden="1" customHeight="1" x14ac:dyDescent="0.25">
      <c r="A15" s="230"/>
      <c r="B15" s="230"/>
      <c r="C15" s="229"/>
      <c r="D15" s="229"/>
      <c r="E15" s="229"/>
      <c r="F15" s="229"/>
      <c r="G15" s="229"/>
      <c r="H15" s="229"/>
      <c r="I15" s="229"/>
      <c r="J15" s="229"/>
      <c r="K15" s="229"/>
      <c r="L15" s="226" t="e">
        <v>#REF!</v>
      </c>
      <c r="M15" s="226" t="e">
        <v>#REF!</v>
      </c>
      <c r="N15" s="226" t="e">
        <v>#REF!</v>
      </c>
    </row>
    <row r="16" spans="1:16" ht="0" hidden="1" customHeight="1" x14ac:dyDescent="0.25">
      <c r="A16" s="230"/>
      <c r="B16" s="230"/>
      <c r="C16" s="229"/>
      <c r="D16" s="229"/>
      <c r="E16" s="229"/>
      <c r="F16" s="229"/>
      <c r="G16" s="229"/>
      <c r="H16" s="229"/>
      <c r="I16" s="229"/>
      <c r="J16" s="229"/>
      <c r="K16" s="229"/>
      <c r="L16" s="226" t="e">
        <v>#REF!</v>
      </c>
      <c r="M16" s="226" t="e">
        <v>#REF!</v>
      </c>
      <c r="N16" s="226" t="e">
        <v>#REF!</v>
      </c>
    </row>
    <row r="17" spans="1:14" ht="0" hidden="1" customHeight="1" x14ac:dyDescent="0.25">
      <c r="A17" s="230"/>
      <c r="B17" s="230"/>
      <c r="C17" s="229"/>
      <c r="D17" s="229"/>
      <c r="E17" s="229"/>
      <c r="F17" s="229"/>
      <c r="G17" s="229"/>
      <c r="H17" s="229"/>
      <c r="I17" s="229"/>
      <c r="J17" s="229"/>
      <c r="K17" s="229"/>
      <c r="L17" s="226" t="e">
        <v>#REF!</v>
      </c>
      <c r="M17" s="226" t="e">
        <v>#REF!</v>
      </c>
      <c r="N17" s="226" t="e">
        <v>#REF!</v>
      </c>
    </row>
    <row r="18" spans="1:14" ht="0" hidden="1" customHeight="1" x14ac:dyDescent="0.25">
      <c r="A18" s="230"/>
      <c r="B18" s="230"/>
      <c r="C18" s="229"/>
      <c r="D18" s="229"/>
      <c r="E18" s="229"/>
      <c r="F18" s="229"/>
      <c r="G18" s="229"/>
      <c r="H18" s="229"/>
      <c r="I18" s="229"/>
      <c r="J18" s="229"/>
      <c r="K18" s="229"/>
      <c r="L18" s="226" t="e">
        <v>#REF!</v>
      </c>
      <c r="M18" s="226" t="e">
        <v>#REF!</v>
      </c>
      <c r="N18" s="226" t="e">
        <v>#REF!</v>
      </c>
    </row>
    <row r="19" spans="1:14" ht="0" hidden="1" customHeight="1" x14ac:dyDescent="0.25">
      <c r="A19" s="230"/>
      <c r="B19" s="230"/>
      <c r="C19" s="229"/>
      <c r="D19" s="229"/>
      <c r="E19" s="229"/>
      <c r="F19" s="229"/>
      <c r="G19" s="229"/>
      <c r="H19" s="229"/>
      <c r="I19" s="229"/>
      <c r="J19" s="229"/>
      <c r="K19" s="229"/>
      <c r="L19" s="226" t="e">
        <v>#REF!</v>
      </c>
      <c r="M19" s="226" t="e">
        <v>#REF!</v>
      </c>
      <c r="N19" s="226" t="e">
        <v>#REF!</v>
      </c>
    </row>
    <row r="20" spans="1:14" ht="0" hidden="1" customHeight="1" x14ac:dyDescent="0.25">
      <c r="A20" s="230"/>
      <c r="B20" s="230"/>
      <c r="C20" s="229"/>
      <c r="D20" s="229"/>
      <c r="E20" s="229"/>
      <c r="F20" s="229"/>
      <c r="G20" s="229"/>
      <c r="H20" s="229"/>
      <c r="I20" s="229"/>
      <c r="J20" s="229"/>
      <c r="K20" s="229"/>
      <c r="L20" s="226" t="e">
        <v>#REF!</v>
      </c>
      <c r="M20" s="226" t="e">
        <v>#REF!</v>
      </c>
      <c r="N20" s="226" t="e">
        <v>#REF!</v>
      </c>
    </row>
    <row r="21" spans="1:14" ht="0" hidden="1" customHeight="1" x14ac:dyDescent="0.25">
      <c r="A21" s="230"/>
      <c r="B21" s="230"/>
      <c r="C21" s="229"/>
      <c r="D21" s="229"/>
      <c r="E21" s="229"/>
      <c r="F21" s="229"/>
      <c r="G21" s="229"/>
      <c r="H21" s="229"/>
      <c r="I21" s="229"/>
      <c r="J21" s="229"/>
      <c r="K21" s="229"/>
      <c r="L21" s="226" t="e">
        <v>#REF!</v>
      </c>
      <c r="M21" s="226" t="e">
        <v>#REF!</v>
      </c>
      <c r="N21" s="226" t="e">
        <v>#REF!</v>
      </c>
    </row>
    <row r="22" spans="1:14" ht="0" hidden="1" customHeight="1" x14ac:dyDescent="0.25">
      <c r="A22" s="230"/>
      <c r="B22" s="230"/>
      <c r="C22" s="229"/>
      <c r="D22" s="229"/>
      <c r="E22" s="229"/>
      <c r="F22" s="229"/>
      <c r="G22" s="229"/>
      <c r="H22" s="229"/>
      <c r="I22" s="229"/>
      <c r="J22" s="229"/>
      <c r="K22" s="229"/>
      <c r="L22" s="226" t="e">
        <v>#REF!</v>
      </c>
      <c r="M22" s="226" t="e">
        <v>#REF!</v>
      </c>
      <c r="N22" s="226" t="e">
        <v>#REF!</v>
      </c>
    </row>
    <row r="23" spans="1:14" ht="0" hidden="1" customHeight="1" x14ac:dyDescent="0.25">
      <c r="A23" s="230"/>
      <c r="B23" s="230"/>
      <c r="C23" s="229"/>
      <c r="D23" s="229"/>
      <c r="E23" s="229"/>
      <c r="F23" s="229"/>
      <c r="G23" s="229"/>
      <c r="H23" s="229"/>
      <c r="I23" s="229"/>
      <c r="J23" s="229"/>
      <c r="K23" s="229"/>
      <c r="L23" s="226"/>
      <c r="M23" s="226"/>
      <c r="N23" s="226"/>
    </row>
    <row r="24" spans="1:14" ht="0" hidden="1" customHeight="1" x14ac:dyDescent="0.25">
      <c r="A24" s="230"/>
      <c r="B24" s="230"/>
      <c r="C24" s="229"/>
      <c r="D24" s="229"/>
      <c r="E24" s="229"/>
      <c r="F24" s="229"/>
      <c r="G24" s="229"/>
      <c r="H24" s="229"/>
      <c r="I24" s="229"/>
      <c r="J24" s="229"/>
      <c r="K24" s="229"/>
      <c r="L24" s="226"/>
      <c r="M24" s="226"/>
      <c r="N24" s="226"/>
    </row>
    <row r="25" spans="1:14" ht="0" hidden="1" customHeight="1" x14ac:dyDescent="0.25">
      <c r="A25" s="230"/>
      <c r="B25" s="230"/>
      <c r="C25" s="229"/>
      <c r="D25" s="229"/>
      <c r="E25" s="229"/>
      <c r="F25" s="229"/>
      <c r="G25" s="229"/>
      <c r="H25" s="229"/>
      <c r="I25" s="229"/>
      <c r="J25" s="229"/>
      <c r="K25" s="229"/>
      <c r="L25" s="226"/>
      <c r="M25" s="226"/>
      <c r="N25" s="226"/>
    </row>
    <row r="26" spans="1:14" ht="0" hidden="1" customHeight="1" x14ac:dyDescent="0.25">
      <c r="A26" s="230"/>
      <c r="B26" s="230"/>
      <c r="C26" s="229"/>
      <c r="D26" s="229"/>
      <c r="E26" s="229"/>
      <c r="F26" s="229"/>
      <c r="G26" s="229"/>
      <c r="H26" s="229"/>
      <c r="I26" s="229"/>
      <c r="J26" s="229"/>
      <c r="K26" s="229"/>
      <c r="L26" s="226"/>
      <c r="M26" s="226"/>
      <c r="N26" s="226"/>
    </row>
    <row r="27" spans="1:14" ht="0" hidden="1" customHeight="1" x14ac:dyDescent="0.25">
      <c r="A27" s="230"/>
      <c r="B27" s="230"/>
      <c r="C27" s="229"/>
      <c r="D27" s="229"/>
      <c r="E27" s="229"/>
      <c r="F27" s="229"/>
      <c r="G27" s="229"/>
      <c r="H27" s="229"/>
      <c r="I27" s="229"/>
      <c r="J27" s="229"/>
      <c r="K27" s="229"/>
      <c r="L27" s="226"/>
      <c r="M27" s="226"/>
      <c r="N27" s="226"/>
    </row>
    <row r="28" spans="1:14" ht="0" hidden="1" customHeight="1" x14ac:dyDescent="0.25">
      <c r="A28" s="230"/>
      <c r="B28" s="230"/>
      <c r="C28" s="229"/>
      <c r="D28" s="229"/>
      <c r="E28" s="229"/>
      <c r="F28" s="229"/>
      <c r="G28" s="229"/>
      <c r="H28" s="229"/>
      <c r="I28" s="229"/>
      <c r="J28" s="229"/>
      <c r="K28" s="229"/>
      <c r="L28" s="226"/>
      <c r="M28" s="226"/>
      <c r="N28" s="226"/>
    </row>
    <row r="29" spans="1:14" ht="0" hidden="1" customHeight="1" x14ac:dyDescent="0.25">
      <c r="A29" s="230"/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6"/>
      <c r="M29" s="226"/>
      <c r="N29" s="226"/>
    </row>
    <row r="30" spans="1:14" ht="0" hidden="1" customHeight="1" x14ac:dyDescent="0.25">
      <c r="A30" s="230"/>
      <c r="B30" s="230"/>
      <c r="C30" s="229"/>
      <c r="D30" s="229"/>
      <c r="E30" s="229"/>
      <c r="F30" s="229"/>
      <c r="G30" s="229"/>
      <c r="H30" s="229"/>
      <c r="I30" s="229"/>
      <c r="J30" s="229"/>
      <c r="K30" s="229"/>
      <c r="L30" s="226"/>
      <c r="M30" s="226"/>
      <c r="N30" s="226"/>
    </row>
    <row r="31" spans="1:14" ht="0" hidden="1" customHeight="1" x14ac:dyDescent="0.25">
      <c r="A31" s="230"/>
      <c r="B31" s="230"/>
      <c r="C31" s="229"/>
      <c r="D31" s="229"/>
      <c r="E31" s="229"/>
      <c r="F31" s="229"/>
      <c r="G31" s="229"/>
      <c r="H31" s="229"/>
      <c r="I31" s="229"/>
      <c r="J31" s="229"/>
      <c r="K31" s="229"/>
      <c r="L31" s="226"/>
      <c r="M31" s="226"/>
      <c r="N31" s="226"/>
    </row>
    <row r="32" spans="1:14" ht="0" hidden="1" customHeight="1" x14ac:dyDescent="0.25">
      <c r="A32" s="230"/>
      <c r="B32" s="230"/>
      <c r="C32" s="229"/>
      <c r="D32" s="229"/>
      <c r="E32" s="229"/>
      <c r="F32" s="229"/>
      <c r="G32" s="229"/>
      <c r="H32" s="229"/>
      <c r="I32" s="229"/>
      <c r="J32" s="229"/>
      <c r="K32" s="229"/>
      <c r="L32" s="226"/>
      <c r="M32" s="226"/>
      <c r="N32" s="226"/>
    </row>
    <row r="33" spans="1:14" ht="0" hidden="1" customHeight="1" x14ac:dyDescent="0.25">
      <c r="A33" s="230"/>
      <c r="B33" s="230"/>
      <c r="C33" s="229"/>
      <c r="D33" s="229"/>
      <c r="E33" s="229"/>
      <c r="F33" s="229"/>
      <c r="G33" s="229"/>
      <c r="H33" s="229"/>
      <c r="I33" s="229"/>
      <c r="J33" s="229"/>
      <c r="K33" s="229"/>
      <c r="L33" s="226"/>
      <c r="M33" s="226"/>
      <c r="N33" s="226"/>
    </row>
    <row r="34" spans="1:14" ht="0" hidden="1" customHeight="1" x14ac:dyDescent="0.25">
      <c r="A34" s="230"/>
      <c r="B34" s="230"/>
      <c r="C34" s="229"/>
      <c r="D34" s="229"/>
      <c r="E34" s="229"/>
      <c r="F34" s="229"/>
      <c r="G34" s="229"/>
      <c r="H34" s="229"/>
      <c r="I34" s="229"/>
      <c r="J34" s="229"/>
      <c r="K34" s="229"/>
      <c r="L34" s="226"/>
      <c r="M34" s="226"/>
      <c r="N34" s="226"/>
    </row>
    <row r="35" spans="1:14" ht="0" hidden="1" customHeight="1" x14ac:dyDescent="0.25">
      <c r="A35" s="230"/>
      <c r="B35" s="230"/>
      <c r="C35" s="229"/>
      <c r="D35" s="229"/>
      <c r="E35" s="229"/>
      <c r="F35" s="229"/>
      <c r="G35" s="229"/>
      <c r="H35" s="229"/>
      <c r="I35" s="229"/>
      <c r="J35" s="229"/>
      <c r="K35" s="229"/>
      <c r="L35" s="226"/>
      <c r="M35" s="226"/>
      <c r="N35" s="226"/>
    </row>
    <row r="36" spans="1:14" ht="0" hidden="1" customHeight="1" x14ac:dyDescent="0.25">
      <c r="A36" s="230"/>
      <c r="B36" s="230"/>
      <c r="C36" s="229"/>
      <c r="D36" s="229"/>
      <c r="E36" s="229"/>
      <c r="F36" s="229"/>
      <c r="G36" s="229"/>
      <c r="H36" s="229"/>
      <c r="I36" s="229"/>
      <c r="J36" s="229"/>
      <c r="K36" s="229"/>
      <c r="L36" s="226"/>
      <c r="M36" s="226"/>
      <c r="N36" s="226"/>
    </row>
    <row r="37" spans="1:14" ht="0" hidden="1" customHeight="1" x14ac:dyDescent="0.25">
      <c r="A37" s="230"/>
      <c r="B37" s="230"/>
      <c r="C37" s="229"/>
      <c r="D37" s="229"/>
      <c r="E37" s="229"/>
      <c r="F37" s="229"/>
      <c r="G37" s="229"/>
      <c r="H37" s="229"/>
      <c r="I37" s="229"/>
      <c r="J37" s="229"/>
      <c r="K37" s="229"/>
      <c r="L37" s="226"/>
      <c r="M37" s="226"/>
      <c r="N37" s="226"/>
    </row>
    <row r="38" spans="1:14" ht="0" hidden="1" customHeight="1" x14ac:dyDescent="0.25">
      <c r="A38" s="230"/>
      <c r="B38" s="230"/>
      <c r="C38" s="229"/>
      <c r="D38" s="229"/>
      <c r="E38" s="229"/>
      <c r="F38" s="229"/>
      <c r="G38" s="229"/>
      <c r="H38" s="229"/>
      <c r="I38" s="229"/>
      <c r="J38" s="229"/>
      <c r="K38" s="229"/>
      <c r="L38" s="226"/>
      <c r="M38" s="226"/>
      <c r="N38" s="226"/>
    </row>
    <row r="39" spans="1:14" ht="0" hidden="1" customHeight="1" x14ac:dyDescent="0.25">
      <c r="A39" s="230"/>
      <c r="B39" s="230"/>
      <c r="C39" s="229"/>
      <c r="D39" s="229"/>
      <c r="E39" s="229"/>
      <c r="F39" s="229"/>
      <c r="G39" s="229"/>
      <c r="H39" s="229"/>
      <c r="I39" s="229"/>
      <c r="J39" s="229"/>
      <c r="K39" s="229"/>
      <c r="L39" s="226"/>
      <c r="M39" s="226"/>
      <c r="N39" s="226"/>
    </row>
    <row r="40" spans="1:14" ht="0" hidden="1" customHeight="1" x14ac:dyDescent="0.25">
      <c r="A40" s="230"/>
      <c r="B40" s="230"/>
      <c r="C40" s="229"/>
      <c r="D40" s="229"/>
      <c r="E40" s="229"/>
      <c r="F40" s="229"/>
      <c r="G40" s="229"/>
      <c r="H40" s="229"/>
      <c r="I40" s="229"/>
      <c r="J40" s="229"/>
      <c r="K40" s="229"/>
      <c r="L40" s="226"/>
      <c r="M40" s="226"/>
      <c r="N40" s="226"/>
    </row>
    <row r="41" spans="1:14" x14ac:dyDescent="0.25">
      <c r="A41" s="313" t="s">
        <v>185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4"/>
    </row>
    <row r="42" spans="1:14" ht="0" hidden="1" customHeight="1" x14ac:dyDescent="0.25">
      <c r="A42" s="230"/>
      <c r="B42" s="230"/>
      <c r="C42" s="229"/>
      <c r="D42" s="229"/>
      <c r="E42" s="229"/>
      <c r="F42" s="229"/>
      <c r="G42" s="229"/>
      <c r="H42" s="229"/>
      <c r="I42" s="229"/>
      <c r="J42" s="229"/>
      <c r="K42" s="229"/>
      <c r="L42" s="226" t="e">
        <v>#REF!</v>
      </c>
      <c r="M42" s="226" t="e">
        <v>#REF!</v>
      </c>
      <c r="N42" s="226" t="e">
        <v>#REF!</v>
      </c>
    </row>
    <row r="43" spans="1:14" ht="0" hidden="1" customHeight="1" x14ac:dyDescent="0.25">
      <c r="A43" s="230"/>
      <c r="B43" s="230"/>
      <c r="C43" s="229"/>
      <c r="D43" s="229"/>
      <c r="E43" s="229"/>
      <c r="F43" s="229"/>
      <c r="G43" s="229"/>
      <c r="H43" s="229"/>
      <c r="I43" s="229"/>
      <c r="J43" s="229"/>
      <c r="K43" s="229"/>
      <c r="L43" s="226"/>
      <c r="M43" s="226"/>
      <c r="N43" s="226"/>
    </row>
    <row r="44" spans="1:14" ht="0" hidden="1" customHeight="1" x14ac:dyDescent="0.25">
      <c r="A44" s="230"/>
      <c r="B44" s="230"/>
      <c r="C44" s="229"/>
      <c r="D44" s="229"/>
      <c r="E44" s="229"/>
      <c r="F44" s="229"/>
      <c r="G44" s="229"/>
      <c r="H44" s="229"/>
      <c r="I44" s="229"/>
      <c r="J44" s="229"/>
      <c r="K44" s="229"/>
      <c r="L44" s="226"/>
      <c r="M44" s="226"/>
      <c r="N44" s="226"/>
    </row>
    <row r="45" spans="1:14" ht="0" hidden="1" customHeight="1" x14ac:dyDescent="0.25">
      <c r="A45" s="230"/>
      <c r="B45" s="230"/>
      <c r="C45" s="229"/>
      <c r="D45" s="229"/>
      <c r="E45" s="229"/>
      <c r="F45" s="229"/>
      <c r="G45" s="229"/>
      <c r="H45" s="229"/>
      <c r="I45" s="229"/>
      <c r="J45" s="229"/>
      <c r="K45" s="229"/>
      <c r="L45" s="226"/>
      <c r="M45" s="226"/>
      <c r="N45" s="226"/>
    </row>
    <row r="46" spans="1:14" x14ac:dyDescent="0.25">
      <c r="A46" s="313" t="s">
        <v>949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4"/>
    </row>
    <row r="47" spans="1:14" ht="0" hidden="1" customHeight="1" x14ac:dyDescent="0.25">
      <c r="A47" s="230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169">
        <v>8.5</v>
      </c>
      <c r="M47" s="169" t="e">
        <v>#REF!</v>
      </c>
      <c r="N47" s="169" t="e">
        <v>#REF!</v>
      </c>
    </row>
    <row r="48" spans="1:14" ht="0" hidden="1" customHeight="1" x14ac:dyDescent="0.25">
      <c r="A48" s="230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169">
        <v>3.85</v>
      </c>
      <c r="M48" s="169" t="e">
        <v>#REF!</v>
      </c>
      <c r="N48" s="169" t="e">
        <v>#REF!</v>
      </c>
    </row>
    <row r="49" spans="1:14" ht="0" hidden="1" customHeight="1" x14ac:dyDescent="0.25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169">
        <v>1.65</v>
      </c>
      <c r="M49" s="169" t="e">
        <v>#REF!</v>
      </c>
      <c r="N49" s="169" t="e">
        <v>#REF!</v>
      </c>
    </row>
    <row r="50" spans="1:14" ht="0" hidden="1" customHeight="1" x14ac:dyDescent="0.25">
      <c r="A50" s="230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169">
        <v>0.95</v>
      </c>
      <c r="M50" s="169" t="e">
        <v>#REF!</v>
      </c>
      <c r="N50" s="169" t="e">
        <v>#REF!</v>
      </c>
    </row>
    <row r="51" spans="1:14" ht="0" hidden="1" customHeight="1" x14ac:dyDescent="0.25">
      <c r="A51" s="230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169">
        <v>1.55</v>
      </c>
      <c r="M51" s="169" t="e">
        <v>#REF!</v>
      </c>
      <c r="N51" s="169" t="e">
        <v>#REF!</v>
      </c>
    </row>
    <row r="52" spans="1:14" ht="0" hidden="1" customHeight="1" x14ac:dyDescent="0.25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169" t="e">
        <v>#REF!</v>
      </c>
      <c r="M52" s="169" t="e">
        <v>#REF!</v>
      </c>
      <c r="N52" s="169" t="e">
        <v>#REF!</v>
      </c>
    </row>
    <row r="53" spans="1:14" ht="0" hidden="1" customHeight="1" x14ac:dyDescent="0.25">
      <c r="A53" s="230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169"/>
      <c r="M53" s="169"/>
      <c r="N53" s="169"/>
    </row>
    <row r="54" spans="1:14" ht="0" hidden="1" customHeight="1" x14ac:dyDescent="0.25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169">
        <v>1.5</v>
      </c>
      <c r="M54" s="169" t="e">
        <v>#REF!</v>
      </c>
      <c r="N54" s="169" t="e">
        <v>#REF!</v>
      </c>
    </row>
    <row r="55" spans="1:14" ht="0" hidden="1" customHeight="1" x14ac:dyDescent="0.25">
      <c r="A55" s="230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169">
        <v>1.65</v>
      </c>
      <c r="M55" s="169" t="e">
        <v>#REF!</v>
      </c>
      <c r="N55" s="169" t="e">
        <v>#REF!</v>
      </c>
    </row>
    <row r="56" spans="1:14" ht="0" hidden="1" customHeight="1" x14ac:dyDescent="0.25">
      <c r="A56" s="230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169" t="e">
        <v>#REF!</v>
      </c>
      <c r="M56" s="169" t="e">
        <v>#REF!</v>
      </c>
      <c r="N56" s="169" t="e">
        <v>#REF!</v>
      </c>
    </row>
    <row r="57" spans="1:14" ht="0" hidden="1" customHeight="1" x14ac:dyDescent="0.25">
      <c r="A57" s="230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169"/>
      <c r="M57" s="169"/>
      <c r="N57" s="169"/>
    </row>
    <row r="58" spans="1:14" ht="0" hidden="1" customHeight="1" x14ac:dyDescent="0.25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169"/>
      <c r="M58" s="169"/>
      <c r="N58" s="169"/>
    </row>
    <row r="59" spans="1:14" ht="0" hidden="1" customHeight="1" x14ac:dyDescent="0.25">
      <c r="A59" s="230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169"/>
      <c r="M59" s="169"/>
      <c r="N59" s="169"/>
    </row>
    <row r="60" spans="1:14" ht="0" hidden="1" customHeight="1" x14ac:dyDescent="0.25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169"/>
      <c r="M60" s="169"/>
      <c r="N60" s="169"/>
    </row>
    <row r="61" spans="1:14" ht="0" hidden="1" customHeight="1" x14ac:dyDescent="0.25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169"/>
      <c r="M61" s="169"/>
      <c r="N61" s="169"/>
    </row>
    <row r="62" spans="1:14" ht="0" hidden="1" customHeight="1" x14ac:dyDescent="0.25">
      <c r="A62" s="230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169"/>
      <c r="M62" s="169"/>
      <c r="N62" s="169"/>
    </row>
    <row r="63" spans="1:14" ht="0" hidden="1" customHeight="1" x14ac:dyDescent="0.25">
      <c r="A63" s="230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169"/>
      <c r="M63" s="169"/>
      <c r="N63" s="169"/>
    </row>
    <row r="64" spans="1:14" ht="0" hidden="1" customHeight="1" x14ac:dyDescent="0.25">
      <c r="A64" s="230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169"/>
      <c r="M64" s="169"/>
      <c r="N64" s="169"/>
    </row>
    <row r="65" spans="1:14" ht="0" hidden="1" customHeight="1" x14ac:dyDescent="0.25">
      <c r="A65" s="230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169"/>
      <c r="M65" s="169"/>
      <c r="N65" s="169"/>
    </row>
    <row r="66" spans="1:14" ht="0" hidden="1" customHeight="1" x14ac:dyDescent="0.25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169"/>
      <c r="M66" s="169"/>
      <c r="N66" s="169"/>
    </row>
    <row r="67" spans="1:14" ht="0" hidden="1" customHeight="1" x14ac:dyDescent="0.25">
      <c r="A67" s="230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169"/>
      <c r="M67" s="169"/>
      <c r="N67" s="169"/>
    </row>
    <row r="68" spans="1:14" ht="0" hidden="1" customHeight="1" x14ac:dyDescent="0.25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169"/>
      <c r="M68" s="169"/>
      <c r="N68" s="169"/>
    </row>
    <row r="69" spans="1:14" ht="0" hidden="1" customHeight="1" x14ac:dyDescent="0.25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169"/>
      <c r="M69" s="169"/>
      <c r="N69" s="169"/>
    </row>
    <row r="70" spans="1:14" ht="0" hidden="1" customHeight="1" x14ac:dyDescent="0.25">
      <c r="A70" s="230"/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169"/>
      <c r="M70" s="169"/>
      <c r="N70" s="169"/>
    </row>
    <row r="71" spans="1:14" ht="0" hidden="1" customHeight="1" x14ac:dyDescent="0.25">
      <c r="A71" s="230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169"/>
      <c r="M71" s="169"/>
      <c r="N71" s="169"/>
    </row>
    <row r="72" spans="1:14" ht="0" hidden="1" customHeight="1" x14ac:dyDescent="0.25">
      <c r="A72" s="230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169"/>
      <c r="M72" s="169"/>
      <c r="N72" s="169"/>
    </row>
    <row r="73" spans="1:14" ht="0" hidden="1" customHeight="1" x14ac:dyDescent="0.25">
      <c r="A73" s="230"/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169"/>
      <c r="M73" s="169"/>
      <c r="N73" s="169"/>
    </row>
    <row r="74" spans="1:14" ht="0" hidden="1" customHeight="1" x14ac:dyDescent="0.25">
      <c r="A74" s="230"/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169"/>
      <c r="M74" s="169"/>
      <c r="N74" s="169"/>
    </row>
    <row r="75" spans="1:14" ht="0" hidden="1" customHeight="1" x14ac:dyDescent="0.25">
      <c r="A75" s="230"/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169"/>
      <c r="M75" s="169"/>
      <c r="N75" s="169"/>
    </row>
    <row r="76" spans="1:14" ht="0" hidden="1" customHeight="1" x14ac:dyDescent="0.25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169"/>
      <c r="M76" s="169"/>
      <c r="N76" s="169"/>
    </row>
    <row r="77" spans="1:14" ht="0" hidden="1" customHeight="1" x14ac:dyDescent="0.25">
      <c r="A77" s="230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169"/>
      <c r="M77" s="169"/>
      <c r="N77" s="169"/>
    </row>
    <row r="78" spans="1:14" ht="0" hidden="1" customHeight="1" x14ac:dyDescent="0.25">
      <c r="A78" s="230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169"/>
      <c r="M78" s="169"/>
      <c r="N78" s="169"/>
    </row>
    <row r="79" spans="1:14" ht="0" hidden="1" customHeight="1" x14ac:dyDescent="0.25">
      <c r="A79" s="230"/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169"/>
      <c r="M79" s="169"/>
      <c r="N79" s="169"/>
    </row>
    <row r="80" spans="1:14" ht="0" hidden="1" customHeight="1" x14ac:dyDescent="0.25">
      <c r="A80" s="230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169"/>
      <c r="M80" s="169"/>
      <c r="N80" s="169"/>
    </row>
    <row r="81" spans="1:14" ht="0" hidden="1" customHeight="1" x14ac:dyDescent="0.25">
      <c r="A81" s="230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169"/>
      <c r="M81" s="169"/>
      <c r="N81" s="169"/>
    </row>
    <row r="82" spans="1:14" ht="0" hidden="1" customHeight="1" x14ac:dyDescent="0.25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169"/>
      <c r="M82" s="169"/>
      <c r="N82" s="169"/>
    </row>
    <row r="83" spans="1:14" ht="0" hidden="1" customHeight="1" x14ac:dyDescent="0.25">
      <c r="A83" s="230"/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169"/>
      <c r="M83" s="169"/>
      <c r="N83" s="169"/>
    </row>
    <row r="84" spans="1:14" ht="0" hidden="1" customHeight="1" x14ac:dyDescent="0.25">
      <c r="A84" s="230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169"/>
      <c r="M84" s="169"/>
      <c r="N84" s="169"/>
    </row>
    <row r="85" spans="1:14" ht="0" hidden="1" customHeight="1" x14ac:dyDescent="0.25">
      <c r="A85" s="230"/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169"/>
      <c r="M85" s="169"/>
      <c r="N85" s="169"/>
    </row>
    <row r="86" spans="1:14" ht="0" hidden="1" customHeight="1" x14ac:dyDescent="0.25">
      <c r="A86" s="230"/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169"/>
      <c r="M86" s="169"/>
      <c r="N86" s="169"/>
    </row>
    <row r="87" spans="1:14" x14ac:dyDescent="0.25">
      <c r="A87" s="313" t="s">
        <v>187</v>
      </c>
      <c r="B87" s="313"/>
      <c r="C87" s="313"/>
      <c r="D87" s="313"/>
      <c r="E87" s="313"/>
      <c r="F87" s="313"/>
      <c r="G87" s="313"/>
      <c r="H87" s="313"/>
      <c r="I87" s="313"/>
      <c r="J87" s="313"/>
      <c r="K87" s="313"/>
      <c r="L87" s="313"/>
      <c r="M87" s="313"/>
      <c r="N87" s="314"/>
    </row>
    <row r="88" spans="1:14" ht="0" hidden="1" customHeight="1" x14ac:dyDescent="0.25">
      <c r="A88" s="230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7"/>
      <c r="M88" s="237"/>
      <c r="N88" s="238"/>
    </row>
    <row r="89" spans="1:14" ht="0" hidden="1" customHeight="1" x14ac:dyDescent="0.25">
      <c r="A89" s="230"/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7"/>
      <c r="M89" s="237"/>
      <c r="N89" s="238"/>
    </row>
    <row r="90" spans="1:14" ht="0" hidden="1" customHeight="1" x14ac:dyDescent="0.25">
      <c r="A90" s="230"/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7"/>
      <c r="M90" s="237"/>
      <c r="N90" s="238"/>
    </row>
    <row r="91" spans="1:14" ht="0" hidden="1" customHeight="1" x14ac:dyDescent="0.25">
      <c r="A91" s="230"/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7"/>
      <c r="M91" s="237"/>
      <c r="N91" s="238"/>
    </row>
    <row r="92" spans="1:14" ht="6.75" customHeight="1" x14ac:dyDescent="0.25">
      <c r="A92" s="18"/>
      <c r="B92" s="18"/>
      <c r="C92" s="18"/>
      <c r="D92" s="18"/>
      <c r="E92" s="19"/>
      <c r="F92" s="18"/>
      <c r="G92" s="18"/>
      <c r="H92" s="18"/>
      <c r="I92" s="18"/>
      <c r="J92" s="18"/>
      <c r="K92" s="18"/>
      <c r="L92" s="18"/>
      <c r="M92" s="19"/>
      <c r="N92" s="19"/>
    </row>
    <row r="93" spans="1:14" hidden="1" x14ac:dyDescent="0.25">
      <c r="A93" s="259" t="s">
        <v>188</v>
      </c>
    </row>
    <row r="94" spans="1:14" x14ac:dyDescent="0.25"/>
    <row r="96" spans="1:14" x14ac:dyDescent="0.25">
      <c r="A96" s="261" t="s">
        <v>2</v>
      </c>
    </row>
    <row r="97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</sheetData>
  <mergeCells count="13">
    <mergeCell ref="A87:N87"/>
    <mergeCell ref="A1:N1"/>
    <mergeCell ref="A2:N2"/>
    <mergeCell ref="A3:N3"/>
    <mergeCell ref="A4:E4"/>
    <mergeCell ref="A5:A6"/>
    <mergeCell ref="B5:B6"/>
    <mergeCell ref="C5:M5"/>
    <mergeCell ref="O5:O6"/>
    <mergeCell ref="P5:P6"/>
    <mergeCell ref="A7:N7"/>
    <mergeCell ref="A41:N41"/>
    <mergeCell ref="A46:N4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6"/>
  <sheetViews>
    <sheetView workbookViewId="0">
      <selection activeCell="G17" sqref="G17"/>
    </sheetView>
  </sheetViews>
  <sheetFormatPr baseColWidth="10" defaultColWidth="0" defaultRowHeight="15" zeroHeight="1" x14ac:dyDescent="0.25"/>
  <cols>
    <col min="1" max="1" width="13.7109375" style="259" customWidth="1"/>
    <col min="2" max="11" width="10.7109375" style="259" customWidth="1"/>
    <col min="12" max="12" width="10.42578125" style="259" hidden="1" customWidth="1"/>
    <col min="13" max="13" width="10.7109375" style="259" hidden="1" customWidth="1"/>
    <col min="14" max="14" width="10.5703125" style="228" hidden="1" customWidth="1"/>
    <col min="15" max="17" width="9.140625" style="228" hidden="1" customWidth="1"/>
    <col min="18" max="256" width="9.140625" style="259" hidden="1"/>
    <col min="257" max="257" width="13.7109375" style="259" customWidth="1"/>
    <col min="258" max="267" width="10.7109375" style="259" customWidth="1"/>
    <col min="268" max="273" width="9.140625" style="259" hidden="1" customWidth="1"/>
    <col min="274" max="512" width="9.140625" style="259" hidden="1"/>
    <col min="513" max="513" width="13.7109375" style="259" customWidth="1"/>
    <col min="514" max="523" width="10.7109375" style="259" customWidth="1"/>
    <col min="524" max="529" width="9.140625" style="259" hidden="1" customWidth="1"/>
    <col min="530" max="768" width="9.140625" style="259" hidden="1"/>
    <col min="769" max="769" width="13.7109375" style="259" customWidth="1"/>
    <col min="770" max="779" width="10.7109375" style="259" customWidth="1"/>
    <col min="780" max="785" width="9.140625" style="259" hidden="1" customWidth="1"/>
    <col min="786" max="1024" width="9.140625" style="259" hidden="1"/>
    <col min="1025" max="1025" width="13.7109375" style="259" customWidth="1"/>
    <col min="1026" max="1035" width="10.7109375" style="259" customWidth="1"/>
    <col min="1036" max="1041" width="9.140625" style="259" hidden="1" customWidth="1"/>
    <col min="1042" max="1280" width="9.140625" style="259" hidden="1"/>
    <col min="1281" max="1281" width="13.7109375" style="259" customWidth="1"/>
    <col min="1282" max="1291" width="10.7109375" style="259" customWidth="1"/>
    <col min="1292" max="1297" width="9.140625" style="259" hidden="1" customWidth="1"/>
    <col min="1298" max="1536" width="9.140625" style="259" hidden="1"/>
    <col min="1537" max="1537" width="13.7109375" style="259" customWidth="1"/>
    <col min="1538" max="1547" width="10.7109375" style="259" customWidth="1"/>
    <col min="1548" max="1553" width="9.140625" style="259" hidden="1" customWidth="1"/>
    <col min="1554" max="1792" width="9.140625" style="259" hidden="1"/>
    <col min="1793" max="1793" width="13.7109375" style="259" customWidth="1"/>
    <col min="1794" max="1803" width="10.7109375" style="259" customWidth="1"/>
    <col min="1804" max="1809" width="9.140625" style="259" hidden="1" customWidth="1"/>
    <col min="1810" max="2048" width="9.140625" style="259" hidden="1"/>
    <col min="2049" max="2049" width="13.7109375" style="259" customWidth="1"/>
    <col min="2050" max="2059" width="10.7109375" style="259" customWidth="1"/>
    <col min="2060" max="2065" width="9.140625" style="259" hidden="1" customWidth="1"/>
    <col min="2066" max="2304" width="9.140625" style="259" hidden="1"/>
    <col min="2305" max="2305" width="13.7109375" style="259" customWidth="1"/>
    <col min="2306" max="2315" width="10.7109375" style="259" customWidth="1"/>
    <col min="2316" max="2321" width="9.140625" style="259" hidden="1" customWidth="1"/>
    <col min="2322" max="2560" width="9.140625" style="259" hidden="1"/>
    <col min="2561" max="2561" width="13.7109375" style="259" customWidth="1"/>
    <col min="2562" max="2571" width="10.7109375" style="259" customWidth="1"/>
    <col min="2572" max="2577" width="9.140625" style="259" hidden="1" customWidth="1"/>
    <col min="2578" max="2816" width="9.140625" style="259" hidden="1"/>
    <col min="2817" max="2817" width="13.7109375" style="259" customWidth="1"/>
    <col min="2818" max="2827" width="10.7109375" style="259" customWidth="1"/>
    <col min="2828" max="2833" width="9.140625" style="259" hidden="1" customWidth="1"/>
    <col min="2834" max="3072" width="9.140625" style="259" hidden="1"/>
    <col min="3073" max="3073" width="13.7109375" style="259" customWidth="1"/>
    <col min="3074" max="3083" width="10.7109375" style="259" customWidth="1"/>
    <col min="3084" max="3089" width="9.140625" style="259" hidden="1" customWidth="1"/>
    <col min="3090" max="3328" width="9.140625" style="259" hidden="1"/>
    <col min="3329" max="3329" width="13.7109375" style="259" customWidth="1"/>
    <col min="3330" max="3339" width="10.7109375" style="259" customWidth="1"/>
    <col min="3340" max="3345" width="9.140625" style="259" hidden="1" customWidth="1"/>
    <col min="3346" max="3584" width="9.140625" style="259" hidden="1"/>
    <col min="3585" max="3585" width="13.7109375" style="259" customWidth="1"/>
    <col min="3586" max="3595" width="10.7109375" style="259" customWidth="1"/>
    <col min="3596" max="3601" width="9.140625" style="259" hidden="1" customWidth="1"/>
    <col min="3602" max="3840" width="9.140625" style="259" hidden="1"/>
    <col min="3841" max="3841" width="13.7109375" style="259" customWidth="1"/>
    <col min="3842" max="3851" width="10.7109375" style="259" customWidth="1"/>
    <col min="3852" max="3857" width="9.140625" style="259" hidden="1" customWidth="1"/>
    <col min="3858" max="4096" width="9.140625" style="259" hidden="1"/>
    <col min="4097" max="4097" width="13.7109375" style="259" customWidth="1"/>
    <col min="4098" max="4107" width="10.7109375" style="259" customWidth="1"/>
    <col min="4108" max="4113" width="9.140625" style="259" hidden="1" customWidth="1"/>
    <col min="4114" max="4352" width="9.140625" style="259" hidden="1"/>
    <col min="4353" max="4353" width="13.7109375" style="259" customWidth="1"/>
    <col min="4354" max="4363" width="10.7109375" style="259" customWidth="1"/>
    <col min="4364" max="4369" width="9.140625" style="259" hidden="1" customWidth="1"/>
    <col min="4370" max="4608" width="9.140625" style="259" hidden="1"/>
    <col min="4609" max="4609" width="13.7109375" style="259" customWidth="1"/>
    <col min="4610" max="4619" width="10.7109375" style="259" customWidth="1"/>
    <col min="4620" max="4625" width="9.140625" style="259" hidden="1" customWidth="1"/>
    <col min="4626" max="4864" width="9.140625" style="259" hidden="1"/>
    <col min="4865" max="4865" width="13.7109375" style="259" customWidth="1"/>
    <col min="4866" max="4875" width="10.7109375" style="259" customWidth="1"/>
    <col min="4876" max="4881" width="9.140625" style="259" hidden="1" customWidth="1"/>
    <col min="4882" max="5120" width="9.140625" style="259" hidden="1"/>
    <col min="5121" max="5121" width="13.7109375" style="259" customWidth="1"/>
    <col min="5122" max="5131" width="10.7109375" style="259" customWidth="1"/>
    <col min="5132" max="5137" width="9.140625" style="259" hidden="1" customWidth="1"/>
    <col min="5138" max="5376" width="9.140625" style="259" hidden="1"/>
    <col min="5377" max="5377" width="13.7109375" style="259" customWidth="1"/>
    <col min="5378" max="5387" width="10.7109375" style="259" customWidth="1"/>
    <col min="5388" max="5393" width="9.140625" style="259" hidden="1" customWidth="1"/>
    <col min="5394" max="5632" width="9.140625" style="259" hidden="1"/>
    <col min="5633" max="5633" width="13.7109375" style="259" customWidth="1"/>
    <col min="5634" max="5643" width="10.7109375" style="259" customWidth="1"/>
    <col min="5644" max="5649" width="9.140625" style="259" hidden="1" customWidth="1"/>
    <col min="5650" max="5888" width="9.140625" style="259" hidden="1"/>
    <col min="5889" max="5889" width="13.7109375" style="259" customWidth="1"/>
    <col min="5890" max="5899" width="10.7109375" style="259" customWidth="1"/>
    <col min="5900" max="5905" width="9.140625" style="259" hidden="1" customWidth="1"/>
    <col min="5906" max="6144" width="9.140625" style="259" hidden="1"/>
    <col min="6145" max="6145" width="13.7109375" style="259" customWidth="1"/>
    <col min="6146" max="6155" width="10.7109375" style="259" customWidth="1"/>
    <col min="6156" max="6161" width="9.140625" style="259" hidden="1" customWidth="1"/>
    <col min="6162" max="6400" width="9.140625" style="259" hidden="1"/>
    <col min="6401" max="6401" width="13.7109375" style="259" customWidth="1"/>
    <col min="6402" max="6411" width="10.7109375" style="259" customWidth="1"/>
    <col min="6412" max="6417" width="9.140625" style="259" hidden="1" customWidth="1"/>
    <col min="6418" max="6656" width="9.140625" style="259" hidden="1"/>
    <col min="6657" max="6657" width="13.7109375" style="259" customWidth="1"/>
    <col min="6658" max="6667" width="10.7109375" style="259" customWidth="1"/>
    <col min="6668" max="6673" width="9.140625" style="259" hidden="1" customWidth="1"/>
    <col min="6674" max="6912" width="9.140625" style="259" hidden="1"/>
    <col min="6913" max="6913" width="13.7109375" style="259" customWidth="1"/>
    <col min="6914" max="6923" width="10.7109375" style="259" customWidth="1"/>
    <col min="6924" max="6929" width="9.140625" style="259" hidden="1" customWidth="1"/>
    <col min="6930" max="7168" width="9.140625" style="259" hidden="1"/>
    <col min="7169" max="7169" width="13.7109375" style="259" customWidth="1"/>
    <col min="7170" max="7179" width="10.7109375" style="259" customWidth="1"/>
    <col min="7180" max="7185" width="9.140625" style="259" hidden="1" customWidth="1"/>
    <col min="7186" max="7424" width="9.140625" style="259" hidden="1"/>
    <col min="7425" max="7425" width="13.7109375" style="259" customWidth="1"/>
    <col min="7426" max="7435" width="10.7109375" style="259" customWidth="1"/>
    <col min="7436" max="7441" width="9.140625" style="259" hidden="1" customWidth="1"/>
    <col min="7442" max="7680" width="9.140625" style="259" hidden="1"/>
    <col min="7681" max="7681" width="13.7109375" style="259" customWidth="1"/>
    <col min="7682" max="7691" width="10.7109375" style="259" customWidth="1"/>
    <col min="7692" max="7697" width="9.140625" style="259" hidden="1" customWidth="1"/>
    <col min="7698" max="7936" width="9.140625" style="259" hidden="1"/>
    <col min="7937" max="7937" width="13.7109375" style="259" customWidth="1"/>
    <col min="7938" max="7947" width="10.7109375" style="259" customWidth="1"/>
    <col min="7948" max="7953" width="9.140625" style="259" hidden="1" customWidth="1"/>
    <col min="7954" max="8192" width="9.140625" style="259" hidden="1"/>
    <col min="8193" max="8193" width="13.7109375" style="259" customWidth="1"/>
    <col min="8194" max="8203" width="10.7109375" style="259" customWidth="1"/>
    <col min="8204" max="8209" width="9.140625" style="259" hidden="1" customWidth="1"/>
    <col min="8210" max="8448" width="9.140625" style="259" hidden="1"/>
    <col min="8449" max="8449" width="13.7109375" style="259" customWidth="1"/>
    <col min="8450" max="8459" width="10.7109375" style="259" customWidth="1"/>
    <col min="8460" max="8465" width="9.140625" style="259" hidden="1" customWidth="1"/>
    <col min="8466" max="8704" width="9.140625" style="259" hidden="1"/>
    <col min="8705" max="8705" width="13.7109375" style="259" customWidth="1"/>
    <col min="8706" max="8715" width="10.7109375" style="259" customWidth="1"/>
    <col min="8716" max="8721" width="9.140625" style="259" hidden="1" customWidth="1"/>
    <col min="8722" max="8960" width="9.140625" style="259" hidden="1"/>
    <col min="8961" max="8961" width="13.7109375" style="259" customWidth="1"/>
    <col min="8962" max="8971" width="10.7109375" style="259" customWidth="1"/>
    <col min="8972" max="8977" width="9.140625" style="259" hidden="1" customWidth="1"/>
    <col min="8978" max="9216" width="9.140625" style="259" hidden="1"/>
    <col min="9217" max="9217" width="13.7109375" style="259" customWidth="1"/>
    <col min="9218" max="9227" width="10.7109375" style="259" customWidth="1"/>
    <col min="9228" max="9233" width="9.140625" style="259" hidden="1" customWidth="1"/>
    <col min="9234" max="9472" width="9.140625" style="259" hidden="1"/>
    <col min="9473" max="9473" width="13.7109375" style="259" customWidth="1"/>
    <col min="9474" max="9483" width="10.7109375" style="259" customWidth="1"/>
    <col min="9484" max="9489" width="9.140625" style="259" hidden="1" customWidth="1"/>
    <col min="9490" max="9728" width="9.140625" style="259" hidden="1"/>
    <col min="9729" max="9729" width="13.7109375" style="259" customWidth="1"/>
    <col min="9730" max="9739" width="10.7109375" style="259" customWidth="1"/>
    <col min="9740" max="9745" width="9.140625" style="259" hidden="1" customWidth="1"/>
    <col min="9746" max="9984" width="9.140625" style="259" hidden="1"/>
    <col min="9985" max="9985" width="13.7109375" style="259" customWidth="1"/>
    <col min="9986" max="9995" width="10.7109375" style="259" customWidth="1"/>
    <col min="9996" max="10001" width="9.140625" style="259" hidden="1" customWidth="1"/>
    <col min="10002" max="10240" width="9.140625" style="259" hidden="1"/>
    <col min="10241" max="10241" width="13.7109375" style="259" customWidth="1"/>
    <col min="10242" max="10251" width="10.7109375" style="259" customWidth="1"/>
    <col min="10252" max="10257" width="9.140625" style="259" hidden="1" customWidth="1"/>
    <col min="10258" max="10496" width="9.140625" style="259" hidden="1"/>
    <col min="10497" max="10497" width="13.7109375" style="259" customWidth="1"/>
    <col min="10498" max="10507" width="10.7109375" style="259" customWidth="1"/>
    <col min="10508" max="10513" width="9.140625" style="259" hidden="1" customWidth="1"/>
    <col min="10514" max="10752" width="9.140625" style="259" hidden="1"/>
    <col min="10753" max="10753" width="13.7109375" style="259" customWidth="1"/>
    <col min="10754" max="10763" width="10.7109375" style="259" customWidth="1"/>
    <col min="10764" max="10769" width="9.140625" style="259" hidden="1" customWidth="1"/>
    <col min="10770" max="11008" width="9.140625" style="259" hidden="1"/>
    <col min="11009" max="11009" width="13.7109375" style="259" customWidth="1"/>
    <col min="11010" max="11019" width="10.7109375" style="259" customWidth="1"/>
    <col min="11020" max="11025" width="9.140625" style="259" hidden="1" customWidth="1"/>
    <col min="11026" max="11264" width="9.140625" style="259" hidden="1"/>
    <col min="11265" max="11265" width="13.7109375" style="259" customWidth="1"/>
    <col min="11266" max="11275" width="10.7109375" style="259" customWidth="1"/>
    <col min="11276" max="11281" width="9.140625" style="259" hidden="1" customWidth="1"/>
    <col min="11282" max="11520" width="9.140625" style="259" hidden="1"/>
    <col min="11521" max="11521" width="13.7109375" style="259" customWidth="1"/>
    <col min="11522" max="11531" width="10.7109375" style="259" customWidth="1"/>
    <col min="11532" max="11537" width="9.140625" style="259" hidden="1" customWidth="1"/>
    <col min="11538" max="11776" width="9.140625" style="259" hidden="1"/>
    <col min="11777" max="11777" width="13.7109375" style="259" customWidth="1"/>
    <col min="11778" max="11787" width="10.7109375" style="259" customWidth="1"/>
    <col min="11788" max="11793" width="9.140625" style="259" hidden="1" customWidth="1"/>
    <col min="11794" max="12032" width="9.140625" style="259" hidden="1"/>
    <col min="12033" max="12033" width="13.7109375" style="259" customWidth="1"/>
    <col min="12034" max="12043" width="10.7109375" style="259" customWidth="1"/>
    <col min="12044" max="12049" width="9.140625" style="259" hidden="1" customWidth="1"/>
    <col min="12050" max="12288" width="9.140625" style="259" hidden="1"/>
    <col min="12289" max="12289" width="13.7109375" style="259" customWidth="1"/>
    <col min="12290" max="12299" width="10.7109375" style="259" customWidth="1"/>
    <col min="12300" max="12305" width="9.140625" style="259" hidden="1" customWidth="1"/>
    <col min="12306" max="12544" width="9.140625" style="259" hidden="1"/>
    <col min="12545" max="12545" width="13.7109375" style="259" customWidth="1"/>
    <col min="12546" max="12555" width="10.7109375" style="259" customWidth="1"/>
    <col min="12556" max="12561" width="9.140625" style="259" hidden="1" customWidth="1"/>
    <col min="12562" max="12800" width="9.140625" style="259" hidden="1"/>
    <col min="12801" max="12801" width="13.7109375" style="259" customWidth="1"/>
    <col min="12802" max="12811" width="10.7109375" style="259" customWidth="1"/>
    <col min="12812" max="12817" width="9.140625" style="259" hidden="1" customWidth="1"/>
    <col min="12818" max="13056" width="9.140625" style="259" hidden="1"/>
    <col min="13057" max="13057" width="13.7109375" style="259" customWidth="1"/>
    <col min="13058" max="13067" width="10.7109375" style="259" customWidth="1"/>
    <col min="13068" max="13073" width="9.140625" style="259" hidden="1" customWidth="1"/>
    <col min="13074" max="13312" width="9.140625" style="259" hidden="1"/>
    <col min="13313" max="13313" width="13.7109375" style="259" customWidth="1"/>
    <col min="13314" max="13323" width="10.7109375" style="259" customWidth="1"/>
    <col min="13324" max="13329" width="9.140625" style="259" hidden="1" customWidth="1"/>
    <col min="13330" max="13568" width="9.140625" style="259" hidden="1"/>
    <col min="13569" max="13569" width="13.7109375" style="259" customWidth="1"/>
    <col min="13570" max="13579" width="10.7109375" style="259" customWidth="1"/>
    <col min="13580" max="13585" width="9.140625" style="259" hidden="1" customWidth="1"/>
    <col min="13586" max="13824" width="9.140625" style="259" hidden="1"/>
    <col min="13825" max="13825" width="13.7109375" style="259" customWidth="1"/>
    <col min="13826" max="13835" width="10.7109375" style="259" customWidth="1"/>
    <col min="13836" max="13841" width="9.140625" style="259" hidden="1" customWidth="1"/>
    <col min="13842" max="14080" width="9.140625" style="259" hidden="1"/>
    <col min="14081" max="14081" width="13.7109375" style="259" customWidth="1"/>
    <col min="14082" max="14091" width="10.7109375" style="259" customWidth="1"/>
    <col min="14092" max="14097" width="9.140625" style="259" hidden="1" customWidth="1"/>
    <col min="14098" max="14336" width="9.140625" style="259" hidden="1"/>
    <col min="14337" max="14337" width="13.7109375" style="259" customWidth="1"/>
    <col min="14338" max="14347" width="10.7109375" style="259" customWidth="1"/>
    <col min="14348" max="14353" width="9.140625" style="259" hidden="1" customWidth="1"/>
    <col min="14354" max="14592" width="9.140625" style="259" hidden="1"/>
    <col min="14593" max="14593" width="13.7109375" style="259" customWidth="1"/>
    <col min="14594" max="14603" width="10.7109375" style="259" customWidth="1"/>
    <col min="14604" max="14609" width="9.140625" style="259" hidden="1" customWidth="1"/>
    <col min="14610" max="14848" width="9.140625" style="259" hidden="1"/>
    <col min="14849" max="14849" width="13.7109375" style="259" customWidth="1"/>
    <col min="14850" max="14859" width="10.7109375" style="259" customWidth="1"/>
    <col min="14860" max="14865" width="9.140625" style="259" hidden="1" customWidth="1"/>
    <col min="14866" max="15104" width="9.140625" style="259" hidden="1"/>
    <col min="15105" max="15105" width="13.7109375" style="259" customWidth="1"/>
    <col min="15106" max="15115" width="10.7109375" style="259" customWidth="1"/>
    <col min="15116" max="15121" width="9.140625" style="259" hidden="1" customWidth="1"/>
    <col min="15122" max="15360" width="9.140625" style="259" hidden="1"/>
    <col min="15361" max="15361" width="13.7109375" style="259" customWidth="1"/>
    <col min="15362" max="15371" width="10.7109375" style="259" customWidth="1"/>
    <col min="15372" max="15377" width="9.140625" style="259" hidden="1" customWidth="1"/>
    <col min="15378" max="15616" width="9.140625" style="259" hidden="1"/>
    <col min="15617" max="15617" width="13.7109375" style="259" customWidth="1"/>
    <col min="15618" max="15627" width="10.7109375" style="259" customWidth="1"/>
    <col min="15628" max="15633" width="9.140625" style="259" hidden="1" customWidth="1"/>
    <col min="15634" max="15872" width="9.140625" style="259" hidden="1"/>
    <col min="15873" max="15873" width="13.7109375" style="259" customWidth="1"/>
    <col min="15874" max="15883" width="10.7109375" style="259" customWidth="1"/>
    <col min="15884" max="15889" width="9.140625" style="259" hidden="1" customWidth="1"/>
    <col min="15890" max="16128" width="9.140625" style="259" hidden="1"/>
    <col min="16129" max="16129" width="13.7109375" style="259" customWidth="1"/>
    <col min="16130" max="16139" width="10.7109375" style="259" customWidth="1"/>
    <col min="16140" max="16145" width="9.140625" style="259" hidden="1" customWidth="1"/>
    <col min="16146" max="16384" width="9.140625" style="259" hidden="1"/>
  </cols>
  <sheetData>
    <row r="1" spans="1:16" ht="49.5" customHeight="1" x14ac:dyDescent="0.25">
      <c r="A1" s="315" t="s">
        <v>189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7"/>
    </row>
    <row r="2" spans="1:16" ht="18.75" x14ac:dyDescent="0.3">
      <c r="A2" s="318" t="s">
        <v>1054</v>
      </c>
      <c r="B2" s="318"/>
      <c r="C2" s="318"/>
      <c r="D2" s="319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1:16" ht="18" x14ac:dyDescent="0.25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7"/>
    </row>
    <row r="4" spans="1:16" ht="5.25" customHeight="1" x14ac:dyDescent="0.25">
      <c r="A4" s="320"/>
      <c r="B4" s="320"/>
      <c r="C4" s="320"/>
      <c r="D4" s="320"/>
      <c r="E4" s="320"/>
    </row>
    <row r="5" spans="1:16" x14ac:dyDescent="0.25">
      <c r="A5" s="321" t="s">
        <v>165</v>
      </c>
      <c r="B5" s="321" t="s">
        <v>166</v>
      </c>
      <c r="C5" s="322" t="s">
        <v>167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239"/>
      <c r="O5" s="310"/>
      <c r="P5" s="310"/>
    </row>
    <row r="6" spans="1:16" x14ac:dyDescent="0.25">
      <c r="A6" s="321"/>
      <c r="B6" s="321"/>
      <c r="C6" s="17" t="s">
        <v>168</v>
      </c>
      <c r="D6" s="17" t="s">
        <v>169</v>
      </c>
      <c r="E6" s="17" t="s">
        <v>170</v>
      </c>
      <c r="F6" s="17" t="s">
        <v>171</v>
      </c>
      <c r="G6" s="17" t="s">
        <v>172</v>
      </c>
      <c r="H6" s="17" t="s">
        <v>173</v>
      </c>
      <c r="I6" s="17" t="s">
        <v>174</v>
      </c>
      <c r="J6" s="17" t="s">
        <v>175</v>
      </c>
      <c r="K6" s="17" t="s">
        <v>176</v>
      </c>
      <c r="L6" s="17" t="s">
        <v>176</v>
      </c>
      <c r="M6" s="17" t="e">
        <v>#REF!</v>
      </c>
      <c r="N6" s="17" t="e">
        <v>#REF!</v>
      </c>
      <c r="O6" s="310"/>
      <c r="P6" s="310"/>
    </row>
    <row r="7" spans="1:16" x14ac:dyDescent="0.25">
      <c r="A7" s="311" t="s">
        <v>177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2"/>
    </row>
    <row r="8" spans="1:16" x14ac:dyDescent="0.25">
      <c r="A8" s="230" t="s">
        <v>178</v>
      </c>
      <c r="B8" s="230" t="s">
        <v>203</v>
      </c>
      <c r="C8" s="229"/>
      <c r="D8" s="229"/>
      <c r="E8" s="229"/>
      <c r="F8" s="229"/>
      <c r="G8" s="229"/>
      <c r="H8" s="229"/>
      <c r="I8" s="229"/>
      <c r="J8" s="229"/>
      <c r="K8" s="229">
        <v>4</v>
      </c>
      <c r="L8" s="226">
        <v>3.78</v>
      </c>
      <c r="M8" s="226" t="e">
        <v>#REF!</v>
      </c>
      <c r="N8" s="226" t="e">
        <v>#REF!</v>
      </c>
    </row>
    <row r="9" spans="1:16" x14ac:dyDescent="0.25">
      <c r="A9" s="230" t="s">
        <v>178</v>
      </c>
      <c r="B9" s="230" t="s">
        <v>204</v>
      </c>
      <c r="C9" s="229"/>
      <c r="D9" s="229"/>
      <c r="E9" s="229"/>
      <c r="F9" s="229"/>
      <c r="G9" s="229"/>
      <c r="H9" s="229"/>
      <c r="I9" s="229"/>
      <c r="J9" s="229"/>
      <c r="K9" s="229">
        <v>3.9</v>
      </c>
      <c r="L9" s="226" t="e">
        <v>#REF!</v>
      </c>
      <c r="M9" s="226" t="e">
        <v>#REF!</v>
      </c>
      <c r="N9" s="226" t="e">
        <v>#REF!</v>
      </c>
    </row>
    <row r="10" spans="1:16" x14ac:dyDescent="0.25">
      <c r="A10" s="230" t="s">
        <v>178</v>
      </c>
      <c r="B10" s="230" t="s">
        <v>190</v>
      </c>
      <c r="C10" s="229"/>
      <c r="D10" s="229"/>
      <c r="E10" s="229"/>
      <c r="F10" s="229"/>
      <c r="G10" s="229"/>
      <c r="H10" s="229"/>
      <c r="I10" s="229"/>
      <c r="J10" s="229"/>
      <c r="K10" s="229">
        <v>2.95</v>
      </c>
      <c r="L10" s="226" t="e">
        <v>#REF!</v>
      </c>
      <c r="M10" s="226" t="e">
        <v>#REF!</v>
      </c>
      <c r="N10" s="226" t="e">
        <v>#REF!</v>
      </c>
    </row>
    <row r="11" spans="1:16" x14ac:dyDescent="0.25">
      <c r="A11" s="230" t="s">
        <v>178</v>
      </c>
      <c r="B11" s="230" t="s">
        <v>212</v>
      </c>
      <c r="C11" s="229"/>
      <c r="D11" s="229"/>
      <c r="E11" s="229"/>
      <c r="F11" s="229">
        <v>1.85</v>
      </c>
      <c r="G11" s="229"/>
      <c r="H11" s="229"/>
      <c r="I11" s="229"/>
      <c r="J11" s="229"/>
      <c r="K11" s="229">
        <v>4</v>
      </c>
      <c r="L11" s="226" t="e">
        <v>#REF!</v>
      </c>
      <c r="M11" s="226" t="e">
        <v>#REF!</v>
      </c>
      <c r="N11" s="226" t="e">
        <v>#REF!</v>
      </c>
    </row>
    <row r="12" spans="1:16" x14ac:dyDescent="0.25">
      <c r="A12" s="230" t="s">
        <v>178</v>
      </c>
      <c r="B12" s="230" t="s">
        <v>179</v>
      </c>
      <c r="C12" s="229"/>
      <c r="D12" s="229"/>
      <c r="E12" s="229"/>
      <c r="F12" s="229"/>
      <c r="G12" s="229"/>
      <c r="H12" s="229"/>
      <c r="I12" s="229"/>
      <c r="J12" s="229"/>
      <c r="K12" s="229">
        <v>2.31</v>
      </c>
      <c r="L12" s="226" t="e">
        <v>#REF!</v>
      </c>
      <c r="M12" s="226" t="e">
        <v>#REF!</v>
      </c>
      <c r="N12" s="226" t="e">
        <v>#REF!</v>
      </c>
    </row>
    <row r="13" spans="1:16" x14ac:dyDescent="0.25">
      <c r="A13" s="230" t="s">
        <v>180</v>
      </c>
      <c r="B13" s="230" t="s">
        <v>226</v>
      </c>
      <c r="C13" s="229"/>
      <c r="D13" s="229"/>
      <c r="E13" s="229"/>
      <c r="F13" s="229"/>
      <c r="G13" s="229"/>
      <c r="H13" s="229"/>
      <c r="I13" s="229"/>
      <c r="J13" s="229"/>
      <c r="K13" s="229">
        <v>4.8099999999999996</v>
      </c>
      <c r="L13" s="226" t="e">
        <v>#REF!</v>
      </c>
      <c r="M13" s="226" t="e">
        <v>#REF!</v>
      </c>
      <c r="N13" s="226" t="e">
        <v>#REF!</v>
      </c>
    </row>
    <row r="14" spans="1:16" x14ac:dyDescent="0.25">
      <c r="A14" s="230" t="s">
        <v>180</v>
      </c>
      <c r="B14" s="230" t="s">
        <v>192</v>
      </c>
      <c r="C14" s="229"/>
      <c r="D14" s="229"/>
      <c r="E14" s="229"/>
      <c r="F14" s="229"/>
      <c r="G14" s="229"/>
      <c r="H14" s="229"/>
      <c r="I14" s="229"/>
      <c r="J14" s="229">
        <v>1.55</v>
      </c>
      <c r="K14" s="229"/>
      <c r="L14" s="226" t="e">
        <v>#REF!</v>
      </c>
      <c r="M14" s="226" t="e">
        <v>#REF!</v>
      </c>
      <c r="N14" s="226" t="e">
        <v>#REF!</v>
      </c>
    </row>
    <row r="15" spans="1:16" x14ac:dyDescent="0.25">
      <c r="A15" s="230" t="s">
        <v>180</v>
      </c>
      <c r="B15" s="230" t="s">
        <v>181</v>
      </c>
      <c r="C15" s="229"/>
      <c r="D15" s="229"/>
      <c r="E15" s="229"/>
      <c r="F15" s="229"/>
      <c r="G15" s="229">
        <v>6.5</v>
      </c>
      <c r="H15" s="229"/>
      <c r="I15" s="229">
        <v>5.38</v>
      </c>
      <c r="J15" s="229">
        <v>3.5</v>
      </c>
      <c r="K15" s="229">
        <v>4.26</v>
      </c>
      <c r="L15" s="226" t="e">
        <v>#REF!</v>
      </c>
      <c r="M15" s="226" t="e">
        <v>#REF!</v>
      </c>
      <c r="N15" s="226" t="e">
        <v>#REF!</v>
      </c>
    </row>
    <row r="16" spans="1:16" x14ac:dyDescent="0.25">
      <c r="A16" s="230" t="s">
        <v>180</v>
      </c>
      <c r="B16" s="230" t="s">
        <v>194</v>
      </c>
      <c r="C16" s="229"/>
      <c r="D16" s="229"/>
      <c r="E16" s="229"/>
      <c r="F16" s="229"/>
      <c r="G16" s="229"/>
      <c r="H16" s="229"/>
      <c r="I16" s="229"/>
      <c r="J16" s="229">
        <v>3</v>
      </c>
      <c r="K16" s="229"/>
      <c r="L16" s="226" t="e">
        <v>#REF!</v>
      </c>
      <c r="M16" s="226" t="e">
        <v>#REF!</v>
      </c>
      <c r="N16" s="226" t="e">
        <v>#REF!</v>
      </c>
    </row>
    <row r="17" spans="1:14" x14ac:dyDescent="0.25">
      <c r="A17" s="230" t="s">
        <v>180</v>
      </c>
      <c r="B17" s="230" t="s">
        <v>195</v>
      </c>
      <c r="C17" s="229"/>
      <c r="D17" s="229"/>
      <c r="E17" s="229"/>
      <c r="F17" s="229"/>
      <c r="G17" s="229"/>
      <c r="H17" s="229"/>
      <c r="I17" s="229">
        <v>2.21</v>
      </c>
      <c r="J17" s="229"/>
      <c r="K17" s="229"/>
      <c r="L17" s="226" t="e">
        <v>#REF!</v>
      </c>
      <c r="M17" s="226" t="e">
        <v>#REF!</v>
      </c>
      <c r="N17" s="226" t="e">
        <v>#REF!</v>
      </c>
    </row>
    <row r="18" spans="1:14" x14ac:dyDescent="0.25">
      <c r="A18" s="230" t="s">
        <v>180</v>
      </c>
      <c r="B18" s="230" t="s">
        <v>290</v>
      </c>
      <c r="C18" s="229"/>
      <c r="D18" s="229"/>
      <c r="E18" s="229"/>
      <c r="F18" s="229"/>
      <c r="G18" s="229"/>
      <c r="H18" s="229"/>
      <c r="I18" s="229"/>
      <c r="J18" s="229"/>
      <c r="K18" s="229">
        <v>3.75</v>
      </c>
      <c r="L18" s="226" t="e">
        <v>#REF!</v>
      </c>
      <c r="M18" s="226" t="e">
        <v>#REF!</v>
      </c>
      <c r="N18" s="226" t="e">
        <v>#REF!</v>
      </c>
    </row>
    <row r="19" spans="1:14" x14ac:dyDescent="0.25">
      <c r="A19" s="230" t="s">
        <v>180</v>
      </c>
      <c r="B19" s="230" t="s">
        <v>527</v>
      </c>
      <c r="C19" s="229"/>
      <c r="D19" s="229"/>
      <c r="E19" s="229"/>
      <c r="F19" s="229"/>
      <c r="G19" s="229"/>
      <c r="H19" s="229"/>
      <c r="I19" s="229"/>
      <c r="J19" s="229"/>
      <c r="K19" s="229">
        <v>4.3</v>
      </c>
      <c r="L19" s="226" t="e">
        <v>#REF!</v>
      </c>
      <c r="M19" s="226" t="e">
        <v>#REF!</v>
      </c>
      <c r="N19" s="226" t="e">
        <v>#REF!</v>
      </c>
    </row>
    <row r="20" spans="1:14" x14ac:dyDescent="0.25">
      <c r="A20" s="230" t="s">
        <v>180</v>
      </c>
      <c r="B20" s="230" t="s">
        <v>622</v>
      </c>
      <c r="C20" s="229"/>
      <c r="D20" s="229"/>
      <c r="E20" s="229"/>
      <c r="F20" s="229"/>
      <c r="G20" s="229"/>
      <c r="H20" s="229"/>
      <c r="I20" s="229"/>
      <c r="J20" s="229"/>
      <c r="K20" s="229">
        <v>5.5</v>
      </c>
      <c r="L20" s="226" t="e">
        <v>#REF!</v>
      </c>
      <c r="M20" s="226" t="e">
        <v>#REF!</v>
      </c>
      <c r="N20" s="226" t="e">
        <v>#REF!</v>
      </c>
    </row>
    <row r="21" spans="1:14" x14ac:dyDescent="0.25">
      <c r="A21" s="230" t="s">
        <v>180</v>
      </c>
      <c r="B21" s="230" t="s">
        <v>227</v>
      </c>
      <c r="C21" s="229"/>
      <c r="D21" s="229"/>
      <c r="E21" s="229"/>
      <c r="F21" s="229"/>
      <c r="G21" s="229"/>
      <c r="H21" s="229"/>
      <c r="I21" s="229"/>
      <c r="J21" s="229"/>
      <c r="K21" s="229">
        <v>3.5</v>
      </c>
      <c r="L21" s="226" t="e">
        <v>#REF!</v>
      </c>
      <c r="M21" s="226" t="e">
        <v>#REF!</v>
      </c>
      <c r="N21" s="226" t="e">
        <v>#REF!</v>
      </c>
    </row>
    <row r="22" spans="1:14" x14ac:dyDescent="0.25">
      <c r="A22" s="230" t="s">
        <v>180</v>
      </c>
      <c r="B22" s="230" t="s">
        <v>465</v>
      </c>
      <c r="C22" s="229"/>
      <c r="D22" s="229"/>
      <c r="E22" s="229"/>
      <c r="F22" s="229"/>
      <c r="G22" s="229"/>
      <c r="H22" s="229"/>
      <c r="I22" s="229">
        <v>3</v>
      </c>
      <c r="J22" s="229"/>
      <c r="K22" s="229"/>
      <c r="L22" s="226" t="e">
        <v>#REF!</v>
      </c>
      <c r="M22" s="226" t="e">
        <v>#REF!</v>
      </c>
      <c r="N22" s="226" t="e">
        <v>#REF!</v>
      </c>
    </row>
    <row r="23" spans="1:14" x14ac:dyDescent="0.25">
      <c r="A23" s="230" t="s">
        <v>180</v>
      </c>
      <c r="B23" s="230" t="s">
        <v>197</v>
      </c>
      <c r="C23" s="229"/>
      <c r="D23" s="229"/>
      <c r="E23" s="229"/>
      <c r="F23" s="229"/>
      <c r="G23" s="229"/>
      <c r="H23" s="229"/>
      <c r="I23" s="229"/>
      <c r="J23" s="229">
        <v>3.35</v>
      </c>
      <c r="K23" s="229"/>
      <c r="L23" s="226"/>
      <c r="M23" s="226"/>
      <c r="N23" s="226"/>
    </row>
    <row r="24" spans="1:14" x14ac:dyDescent="0.25">
      <c r="A24" s="230" t="s">
        <v>180</v>
      </c>
      <c r="B24" s="230" t="s">
        <v>198</v>
      </c>
      <c r="C24" s="229"/>
      <c r="D24" s="229"/>
      <c r="E24" s="229"/>
      <c r="F24" s="229"/>
      <c r="G24" s="229"/>
      <c r="H24" s="229"/>
      <c r="I24" s="229">
        <v>3.41</v>
      </c>
      <c r="J24" s="229">
        <v>3.5</v>
      </c>
      <c r="K24" s="229"/>
      <c r="L24" s="226"/>
      <c r="M24" s="226"/>
      <c r="N24" s="226"/>
    </row>
    <row r="25" spans="1:14" x14ac:dyDescent="0.25">
      <c r="A25" s="230" t="s">
        <v>199</v>
      </c>
      <c r="B25" s="230" t="s">
        <v>200</v>
      </c>
      <c r="C25" s="229"/>
      <c r="D25" s="229"/>
      <c r="E25" s="229"/>
      <c r="F25" s="229"/>
      <c r="G25" s="229"/>
      <c r="H25" s="229"/>
      <c r="I25" s="229"/>
      <c r="J25" s="229"/>
      <c r="K25" s="229">
        <v>2.94</v>
      </c>
      <c r="L25" s="226"/>
      <c r="M25" s="226"/>
      <c r="N25" s="226"/>
    </row>
    <row r="26" spans="1:14" x14ac:dyDescent="0.25">
      <c r="A26" s="230" t="s">
        <v>260</v>
      </c>
      <c r="B26" s="230" t="s">
        <v>200</v>
      </c>
      <c r="C26" s="229"/>
      <c r="D26" s="229"/>
      <c r="E26" s="229"/>
      <c r="F26" s="229"/>
      <c r="G26" s="229"/>
      <c r="H26" s="229"/>
      <c r="I26" s="229"/>
      <c r="J26" s="229">
        <v>0.64</v>
      </c>
      <c r="K26" s="229">
        <v>2.4300000000000002</v>
      </c>
      <c r="L26" s="226"/>
      <c r="M26" s="226"/>
      <c r="N26" s="226"/>
    </row>
    <row r="27" spans="1:14" x14ac:dyDescent="0.25">
      <c r="A27" s="230" t="s">
        <v>201</v>
      </c>
      <c r="B27" s="230" t="s">
        <v>328</v>
      </c>
      <c r="C27" s="229"/>
      <c r="D27" s="229"/>
      <c r="E27" s="229"/>
      <c r="F27" s="229">
        <v>2</v>
      </c>
      <c r="G27" s="229"/>
      <c r="H27" s="229"/>
      <c r="I27" s="229">
        <v>3</v>
      </c>
      <c r="J27" s="229">
        <v>3.1</v>
      </c>
      <c r="K27" s="229"/>
      <c r="L27" s="226"/>
      <c r="M27" s="226"/>
      <c r="N27" s="226"/>
    </row>
    <row r="28" spans="1:14" x14ac:dyDescent="0.25">
      <c r="A28" s="230" t="s">
        <v>201</v>
      </c>
      <c r="B28" s="230" t="s">
        <v>202</v>
      </c>
      <c r="C28" s="229">
        <v>1.5</v>
      </c>
      <c r="D28" s="229">
        <v>3</v>
      </c>
      <c r="E28" s="229">
        <v>3.1</v>
      </c>
      <c r="F28" s="229">
        <v>2.99</v>
      </c>
      <c r="G28" s="229"/>
      <c r="H28" s="229">
        <v>1.4</v>
      </c>
      <c r="I28" s="229">
        <v>3</v>
      </c>
      <c r="J28" s="229">
        <v>3.34</v>
      </c>
      <c r="K28" s="229">
        <v>3.55</v>
      </c>
      <c r="L28" s="226"/>
      <c r="M28" s="226"/>
      <c r="N28" s="226"/>
    </row>
    <row r="29" spans="1:14" x14ac:dyDescent="0.25">
      <c r="A29" s="230" t="s">
        <v>201</v>
      </c>
      <c r="B29" s="230" t="s">
        <v>203</v>
      </c>
      <c r="C29" s="229">
        <v>3</v>
      </c>
      <c r="D29" s="229"/>
      <c r="E29" s="229"/>
      <c r="F29" s="229">
        <v>3.1</v>
      </c>
      <c r="G29" s="229">
        <v>3.18</v>
      </c>
      <c r="H29" s="229">
        <v>2.9</v>
      </c>
      <c r="I29" s="229"/>
      <c r="J29" s="229">
        <v>2.42</v>
      </c>
      <c r="K29" s="229">
        <v>2.99</v>
      </c>
      <c r="L29" s="226"/>
      <c r="M29" s="226"/>
      <c r="N29" s="226"/>
    </row>
    <row r="30" spans="1:14" x14ac:dyDescent="0.25">
      <c r="A30" s="230" t="s">
        <v>201</v>
      </c>
      <c r="B30" s="230" t="s">
        <v>204</v>
      </c>
      <c r="C30" s="229"/>
      <c r="D30" s="229"/>
      <c r="E30" s="229"/>
      <c r="F30" s="229"/>
      <c r="G30" s="229">
        <v>3.05</v>
      </c>
      <c r="H30" s="229">
        <v>3.2</v>
      </c>
      <c r="I30" s="229">
        <v>2.0499999999999998</v>
      </c>
      <c r="J30" s="229"/>
      <c r="K30" s="229">
        <v>4.08</v>
      </c>
      <c r="L30" s="226"/>
      <c r="M30" s="226"/>
      <c r="N30" s="226"/>
    </row>
    <row r="31" spans="1:14" x14ac:dyDescent="0.25">
      <c r="A31" s="230" t="s">
        <v>201</v>
      </c>
      <c r="B31" s="230" t="s">
        <v>205</v>
      </c>
      <c r="C31" s="229"/>
      <c r="D31" s="229">
        <v>3</v>
      </c>
      <c r="E31" s="229">
        <v>2.52</v>
      </c>
      <c r="F31" s="229">
        <v>3.49</v>
      </c>
      <c r="G31" s="229"/>
      <c r="H31" s="229"/>
      <c r="I31" s="229">
        <v>3</v>
      </c>
      <c r="J31" s="229">
        <v>3.31</v>
      </c>
      <c r="K31" s="229">
        <v>3.92</v>
      </c>
      <c r="L31" s="226"/>
      <c r="M31" s="226"/>
      <c r="N31" s="226"/>
    </row>
    <row r="32" spans="1:14" x14ac:dyDescent="0.25">
      <c r="A32" s="230" t="s">
        <v>201</v>
      </c>
      <c r="B32" s="230" t="s">
        <v>186</v>
      </c>
      <c r="C32" s="229">
        <v>2.0499999999999998</v>
      </c>
      <c r="D32" s="229"/>
      <c r="E32" s="229"/>
      <c r="F32" s="229"/>
      <c r="G32" s="229"/>
      <c r="H32" s="229">
        <v>3</v>
      </c>
      <c r="I32" s="229">
        <v>3</v>
      </c>
      <c r="J32" s="229">
        <v>2.4300000000000002</v>
      </c>
      <c r="K32" s="229">
        <v>3.29</v>
      </c>
      <c r="L32" s="226"/>
      <c r="M32" s="226"/>
      <c r="N32" s="226"/>
    </row>
    <row r="33" spans="1:14" x14ac:dyDescent="0.25">
      <c r="A33" s="230" t="s">
        <v>201</v>
      </c>
      <c r="B33" s="230" t="s">
        <v>190</v>
      </c>
      <c r="C33" s="229">
        <v>2</v>
      </c>
      <c r="D33" s="229">
        <v>2.89</v>
      </c>
      <c r="E33" s="229">
        <v>2.99</v>
      </c>
      <c r="F33" s="229">
        <v>3</v>
      </c>
      <c r="G33" s="229">
        <v>3.01</v>
      </c>
      <c r="H33" s="229"/>
      <c r="I33" s="229">
        <v>2.4900000000000002</v>
      </c>
      <c r="J33" s="229">
        <v>2.88</v>
      </c>
      <c r="K33" s="229">
        <v>2.5299999999999998</v>
      </c>
      <c r="L33" s="226"/>
      <c r="M33" s="226"/>
      <c r="N33" s="226"/>
    </row>
    <row r="34" spans="1:14" x14ac:dyDescent="0.25">
      <c r="A34" s="230" t="s">
        <v>201</v>
      </c>
      <c r="B34" s="230" t="s">
        <v>206</v>
      </c>
      <c r="C34" s="229"/>
      <c r="D34" s="229"/>
      <c r="E34" s="229"/>
      <c r="F34" s="229">
        <v>2.62</v>
      </c>
      <c r="G34" s="229"/>
      <c r="H34" s="229">
        <v>3</v>
      </c>
      <c r="I34" s="229">
        <v>3</v>
      </c>
      <c r="J34" s="229">
        <v>3.18</v>
      </c>
      <c r="K34" s="229">
        <v>2.75</v>
      </c>
      <c r="L34" s="226"/>
      <c r="M34" s="226"/>
      <c r="N34" s="226"/>
    </row>
    <row r="35" spans="1:14" x14ac:dyDescent="0.25">
      <c r="A35" s="230" t="s">
        <v>201</v>
      </c>
      <c r="B35" s="230" t="s">
        <v>207</v>
      </c>
      <c r="C35" s="229"/>
      <c r="D35" s="229"/>
      <c r="E35" s="229"/>
      <c r="F35" s="229"/>
      <c r="G35" s="229">
        <v>2.87</v>
      </c>
      <c r="H35" s="229"/>
      <c r="I35" s="229">
        <v>2.91</v>
      </c>
      <c r="J35" s="229">
        <v>3.07</v>
      </c>
      <c r="K35" s="229">
        <v>2.08</v>
      </c>
      <c r="L35" s="226"/>
      <c r="M35" s="226"/>
      <c r="N35" s="226"/>
    </row>
    <row r="36" spans="1:14" x14ac:dyDescent="0.25">
      <c r="A36" s="230" t="s">
        <v>201</v>
      </c>
      <c r="B36" s="230" t="s">
        <v>209</v>
      </c>
      <c r="C36" s="229">
        <v>1.7</v>
      </c>
      <c r="D36" s="229"/>
      <c r="E36" s="229"/>
      <c r="F36" s="229"/>
      <c r="G36" s="229">
        <v>3</v>
      </c>
      <c r="H36" s="229"/>
      <c r="I36" s="229">
        <v>2.99</v>
      </c>
      <c r="J36" s="229">
        <v>3.16</v>
      </c>
      <c r="K36" s="229">
        <v>1</v>
      </c>
      <c r="L36" s="226"/>
      <c r="M36" s="226"/>
      <c r="N36" s="226"/>
    </row>
    <row r="37" spans="1:14" x14ac:dyDescent="0.25">
      <c r="A37" s="230" t="s">
        <v>201</v>
      </c>
      <c r="B37" s="230" t="s">
        <v>210</v>
      </c>
      <c r="C37" s="229"/>
      <c r="D37" s="229"/>
      <c r="E37" s="229"/>
      <c r="F37" s="229"/>
      <c r="G37" s="229"/>
      <c r="H37" s="229"/>
      <c r="I37" s="229">
        <v>3.7</v>
      </c>
      <c r="J37" s="229">
        <v>3.7</v>
      </c>
      <c r="K37" s="229"/>
      <c r="L37" s="226"/>
      <c r="M37" s="226"/>
      <c r="N37" s="226"/>
    </row>
    <row r="38" spans="1:14" x14ac:dyDescent="0.25">
      <c r="A38" s="230" t="s">
        <v>201</v>
      </c>
      <c r="B38" s="230" t="s">
        <v>211</v>
      </c>
      <c r="C38" s="229"/>
      <c r="D38" s="229">
        <v>3.14</v>
      </c>
      <c r="E38" s="229">
        <v>3.67</v>
      </c>
      <c r="F38" s="229"/>
      <c r="G38" s="229"/>
      <c r="H38" s="229">
        <v>3.07</v>
      </c>
      <c r="I38" s="229">
        <v>3.08</v>
      </c>
      <c r="J38" s="229">
        <v>3.11</v>
      </c>
      <c r="K38" s="229">
        <v>2.73</v>
      </c>
      <c r="L38" s="226"/>
      <c r="M38" s="226"/>
      <c r="N38" s="226"/>
    </row>
    <row r="39" spans="1:14" x14ac:dyDescent="0.25">
      <c r="A39" s="230" t="s">
        <v>201</v>
      </c>
      <c r="B39" s="230" t="s">
        <v>212</v>
      </c>
      <c r="C39" s="229"/>
      <c r="D39" s="229"/>
      <c r="E39" s="229">
        <v>2.99</v>
      </c>
      <c r="F39" s="229">
        <v>2.94</v>
      </c>
      <c r="G39" s="229">
        <v>2.94</v>
      </c>
      <c r="H39" s="229"/>
      <c r="I39" s="229"/>
      <c r="J39" s="229"/>
      <c r="K39" s="229">
        <v>2.96</v>
      </c>
      <c r="L39" s="226"/>
      <c r="M39" s="226"/>
      <c r="N39" s="226"/>
    </row>
    <row r="40" spans="1:14" x14ac:dyDescent="0.25">
      <c r="A40" s="230" t="s">
        <v>201</v>
      </c>
      <c r="B40" s="230" t="s">
        <v>179</v>
      </c>
      <c r="C40" s="229">
        <v>2.93</v>
      </c>
      <c r="D40" s="229">
        <v>2.87</v>
      </c>
      <c r="E40" s="229"/>
      <c r="F40" s="229">
        <v>3.02</v>
      </c>
      <c r="G40" s="229">
        <v>3</v>
      </c>
      <c r="H40" s="229">
        <v>3.37</v>
      </c>
      <c r="I40" s="229">
        <v>3.02</v>
      </c>
      <c r="J40" s="229">
        <v>3.05</v>
      </c>
      <c r="K40" s="229">
        <v>3.05</v>
      </c>
      <c r="L40" s="226"/>
      <c r="M40" s="226"/>
      <c r="N40" s="226"/>
    </row>
    <row r="41" spans="1:14" x14ac:dyDescent="0.25">
      <c r="A41" s="230" t="s">
        <v>201</v>
      </c>
      <c r="B41" s="230" t="s">
        <v>213</v>
      </c>
      <c r="C41" s="229"/>
      <c r="D41" s="229"/>
      <c r="E41" s="229">
        <v>2.89</v>
      </c>
      <c r="F41" s="229"/>
      <c r="G41" s="229"/>
      <c r="H41" s="229"/>
      <c r="I41" s="229"/>
      <c r="J41" s="229">
        <v>3.25</v>
      </c>
      <c r="K41" s="229">
        <v>2.36</v>
      </c>
      <c r="L41" s="226"/>
      <c r="M41" s="226"/>
      <c r="N41" s="226"/>
    </row>
    <row r="42" spans="1:14" x14ac:dyDescent="0.25">
      <c r="A42" s="230" t="s">
        <v>201</v>
      </c>
      <c r="B42" s="230" t="s">
        <v>214</v>
      </c>
      <c r="C42" s="229"/>
      <c r="D42" s="229">
        <v>3.23</v>
      </c>
      <c r="E42" s="229"/>
      <c r="F42" s="229"/>
      <c r="G42" s="229"/>
      <c r="H42" s="229"/>
      <c r="I42" s="229"/>
      <c r="J42" s="229"/>
      <c r="K42" s="229">
        <v>3</v>
      </c>
      <c r="L42" s="226"/>
      <c r="M42" s="226"/>
      <c r="N42" s="226"/>
    </row>
    <row r="43" spans="1:14" x14ac:dyDescent="0.25">
      <c r="A43" s="230" t="s">
        <v>201</v>
      </c>
      <c r="B43" s="230" t="s">
        <v>191</v>
      </c>
      <c r="C43" s="229"/>
      <c r="D43" s="229"/>
      <c r="E43" s="229">
        <v>3</v>
      </c>
      <c r="F43" s="229">
        <v>3</v>
      </c>
      <c r="G43" s="229">
        <v>2.8</v>
      </c>
      <c r="H43" s="229"/>
      <c r="I43" s="229"/>
      <c r="J43" s="229"/>
      <c r="K43" s="229"/>
      <c r="L43" s="226"/>
      <c r="M43" s="226"/>
      <c r="N43" s="226"/>
    </row>
    <row r="44" spans="1:14" x14ac:dyDescent="0.25">
      <c r="A44" s="230" t="s">
        <v>624</v>
      </c>
      <c r="B44" s="230" t="s">
        <v>435</v>
      </c>
      <c r="C44" s="229"/>
      <c r="D44" s="229"/>
      <c r="E44" s="229"/>
      <c r="F44" s="229"/>
      <c r="G44" s="229"/>
      <c r="H44" s="229"/>
      <c r="I44" s="229">
        <v>0.46</v>
      </c>
      <c r="J44" s="229"/>
      <c r="K44" s="229"/>
      <c r="L44" s="226"/>
      <c r="M44" s="226"/>
      <c r="N44" s="226"/>
    </row>
    <row r="45" spans="1:14" x14ac:dyDescent="0.25">
      <c r="A45" s="230" t="s">
        <v>215</v>
      </c>
      <c r="B45" s="230" t="s">
        <v>714</v>
      </c>
      <c r="C45" s="229"/>
      <c r="D45" s="229"/>
      <c r="E45" s="229"/>
      <c r="F45" s="229"/>
      <c r="G45" s="229"/>
      <c r="H45" s="229"/>
      <c r="I45" s="229">
        <v>3</v>
      </c>
      <c r="J45" s="229">
        <v>3.5</v>
      </c>
      <c r="K45" s="229"/>
      <c r="L45" s="226"/>
      <c r="M45" s="226"/>
      <c r="N45" s="226"/>
    </row>
    <row r="46" spans="1:14" x14ac:dyDescent="0.25">
      <c r="A46" s="313" t="s">
        <v>185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4"/>
    </row>
    <row r="47" spans="1:14" ht="0" hidden="1" customHeight="1" x14ac:dyDescent="0.25">
      <c r="A47" s="230"/>
      <c r="B47" s="230"/>
      <c r="C47" s="229"/>
      <c r="D47" s="229"/>
      <c r="E47" s="229"/>
      <c r="F47" s="229"/>
      <c r="G47" s="229"/>
      <c r="H47" s="229"/>
      <c r="I47" s="229"/>
      <c r="J47" s="229"/>
      <c r="K47" s="229"/>
      <c r="L47" s="226" t="e">
        <v>#REF!</v>
      </c>
      <c r="M47" s="226" t="e">
        <v>#REF!</v>
      </c>
      <c r="N47" s="226" t="e">
        <v>#REF!</v>
      </c>
    </row>
    <row r="48" spans="1:14" ht="0" hidden="1" customHeight="1" x14ac:dyDescent="0.25">
      <c r="A48" s="230"/>
      <c r="B48" s="230"/>
      <c r="C48" s="229"/>
      <c r="D48" s="229"/>
      <c r="E48" s="229"/>
      <c r="F48" s="229"/>
      <c r="G48" s="229"/>
      <c r="H48" s="229"/>
      <c r="I48" s="229"/>
      <c r="J48" s="229"/>
      <c r="K48" s="229"/>
      <c r="L48" s="226"/>
      <c r="M48" s="226"/>
      <c r="N48" s="226"/>
    </row>
    <row r="49" spans="1:14" ht="0" hidden="1" customHeight="1" x14ac:dyDescent="0.25">
      <c r="A49" s="230"/>
      <c r="B49" s="230"/>
      <c r="C49" s="229"/>
      <c r="D49" s="229"/>
      <c r="E49" s="229"/>
      <c r="F49" s="229"/>
      <c r="G49" s="229"/>
      <c r="H49" s="229"/>
      <c r="I49" s="229"/>
      <c r="J49" s="229"/>
      <c r="K49" s="229"/>
      <c r="L49" s="226"/>
      <c r="M49" s="226"/>
      <c r="N49" s="226"/>
    </row>
    <row r="50" spans="1:14" ht="0" hidden="1" customHeight="1" x14ac:dyDescent="0.25">
      <c r="A50" s="230"/>
      <c r="B50" s="230"/>
      <c r="C50" s="229"/>
      <c r="D50" s="229"/>
      <c r="E50" s="229"/>
      <c r="F50" s="229"/>
      <c r="G50" s="229"/>
      <c r="H50" s="229"/>
      <c r="I50" s="229"/>
      <c r="J50" s="229"/>
      <c r="K50" s="229"/>
      <c r="L50" s="226"/>
      <c r="M50" s="226"/>
      <c r="N50" s="226"/>
    </row>
    <row r="51" spans="1:14" x14ac:dyDescent="0.25">
      <c r="A51" s="313" t="s">
        <v>949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4"/>
    </row>
    <row r="52" spans="1:14" x14ac:dyDescent="0.25">
      <c r="A52" s="230" t="s">
        <v>180</v>
      </c>
      <c r="B52" s="230" t="s">
        <v>233</v>
      </c>
      <c r="C52" s="230"/>
      <c r="D52" s="230"/>
      <c r="E52" s="230"/>
      <c r="F52" s="230"/>
      <c r="G52" s="230"/>
      <c r="H52" s="230"/>
      <c r="I52" s="230"/>
      <c r="J52" s="230">
        <v>5</v>
      </c>
      <c r="K52" s="230"/>
      <c r="L52" s="169">
        <v>8.5</v>
      </c>
      <c r="M52" s="169" t="e">
        <v>#REF!</v>
      </c>
      <c r="N52" s="169" t="e">
        <v>#REF!</v>
      </c>
    </row>
    <row r="53" spans="1:14" x14ac:dyDescent="0.25">
      <c r="A53" s="230" t="s">
        <v>180</v>
      </c>
      <c r="B53" s="230" t="s">
        <v>302</v>
      </c>
      <c r="C53" s="230"/>
      <c r="D53" s="230"/>
      <c r="E53" s="230"/>
      <c r="F53" s="230"/>
      <c r="G53" s="230"/>
      <c r="H53" s="230"/>
      <c r="I53" s="230">
        <v>0.9</v>
      </c>
      <c r="J53" s="230"/>
      <c r="K53" s="230"/>
      <c r="L53" s="169">
        <v>3.85</v>
      </c>
      <c r="M53" s="169" t="e">
        <v>#REF!</v>
      </c>
      <c r="N53" s="169" t="e">
        <v>#REF!</v>
      </c>
    </row>
    <row r="54" spans="1:14" x14ac:dyDescent="0.25">
      <c r="A54" s="230" t="s">
        <v>180</v>
      </c>
      <c r="B54" s="230" t="s">
        <v>471</v>
      </c>
      <c r="C54" s="230"/>
      <c r="D54" s="230"/>
      <c r="E54" s="230"/>
      <c r="F54" s="230"/>
      <c r="G54" s="230"/>
      <c r="H54" s="230"/>
      <c r="I54" s="230"/>
      <c r="J54" s="230">
        <v>2.6</v>
      </c>
      <c r="K54" s="230"/>
      <c r="L54" s="169">
        <v>1.65</v>
      </c>
      <c r="M54" s="169" t="e">
        <v>#REF!</v>
      </c>
      <c r="N54" s="169" t="e">
        <v>#REF!</v>
      </c>
    </row>
    <row r="55" spans="1:14" x14ac:dyDescent="0.25">
      <c r="A55" s="230" t="s">
        <v>180</v>
      </c>
      <c r="B55" s="230" t="s">
        <v>380</v>
      </c>
      <c r="C55" s="230"/>
      <c r="D55" s="230"/>
      <c r="E55" s="230"/>
      <c r="F55" s="230"/>
      <c r="G55" s="230"/>
      <c r="H55" s="230"/>
      <c r="I55" s="230"/>
      <c r="J55" s="230"/>
      <c r="K55" s="230">
        <v>1.2</v>
      </c>
      <c r="L55" s="169">
        <v>0.95</v>
      </c>
      <c r="M55" s="169" t="e">
        <v>#REF!</v>
      </c>
      <c r="N55" s="169" t="e">
        <v>#REF!</v>
      </c>
    </row>
    <row r="56" spans="1:14" ht="0" hidden="1" customHeight="1" x14ac:dyDescent="0.25">
      <c r="A56" s="230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169">
        <v>1.55</v>
      </c>
      <c r="M56" s="169" t="e">
        <v>#REF!</v>
      </c>
      <c r="N56" s="169" t="e">
        <v>#REF!</v>
      </c>
    </row>
    <row r="57" spans="1:14" ht="0" hidden="1" customHeight="1" x14ac:dyDescent="0.25">
      <c r="A57" s="230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169" t="e">
        <v>#REF!</v>
      </c>
      <c r="M57" s="169" t="e">
        <v>#REF!</v>
      </c>
      <c r="N57" s="169" t="e">
        <v>#REF!</v>
      </c>
    </row>
    <row r="58" spans="1:14" ht="0" hidden="1" customHeight="1" x14ac:dyDescent="0.25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169"/>
      <c r="M58" s="169"/>
      <c r="N58" s="169"/>
    </row>
    <row r="59" spans="1:14" ht="0" hidden="1" customHeight="1" x14ac:dyDescent="0.25">
      <c r="A59" s="230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169">
        <v>1.5</v>
      </c>
      <c r="M59" s="169" t="e">
        <v>#REF!</v>
      </c>
      <c r="N59" s="169" t="e">
        <v>#REF!</v>
      </c>
    </row>
    <row r="60" spans="1:14" ht="0" hidden="1" customHeight="1" x14ac:dyDescent="0.25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169">
        <v>1.65</v>
      </c>
      <c r="M60" s="169" t="e">
        <v>#REF!</v>
      </c>
      <c r="N60" s="169" t="e">
        <v>#REF!</v>
      </c>
    </row>
    <row r="61" spans="1:14" ht="0" hidden="1" customHeight="1" x14ac:dyDescent="0.25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169" t="e">
        <v>#REF!</v>
      </c>
      <c r="M61" s="169" t="e">
        <v>#REF!</v>
      </c>
      <c r="N61" s="169" t="e">
        <v>#REF!</v>
      </c>
    </row>
    <row r="62" spans="1:14" ht="0" hidden="1" customHeight="1" x14ac:dyDescent="0.25">
      <c r="A62" s="230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169"/>
      <c r="M62" s="169"/>
      <c r="N62" s="169"/>
    </row>
    <row r="63" spans="1:14" ht="0" hidden="1" customHeight="1" x14ac:dyDescent="0.25">
      <c r="A63" s="230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169"/>
      <c r="M63" s="169"/>
      <c r="N63" s="169"/>
    </row>
    <row r="64" spans="1:14" ht="0" hidden="1" customHeight="1" x14ac:dyDescent="0.25">
      <c r="A64" s="230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169"/>
      <c r="M64" s="169"/>
      <c r="N64" s="169"/>
    </row>
    <row r="65" spans="1:14" ht="0" hidden="1" customHeight="1" x14ac:dyDescent="0.25">
      <c r="A65" s="230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169"/>
      <c r="M65" s="169"/>
      <c r="N65" s="169"/>
    </row>
    <row r="66" spans="1:14" ht="0" hidden="1" customHeight="1" x14ac:dyDescent="0.25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169"/>
      <c r="M66" s="169"/>
      <c r="N66" s="169"/>
    </row>
    <row r="67" spans="1:14" ht="0" hidden="1" customHeight="1" x14ac:dyDescent="0.25">
      <c r="A67" s="230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169"/>
      <c r="M67" s="169"/>
      <c r="N67" s="169"/>
    </row>
    <row r="68" spans="1:14" ht="0" hidden="1" customHeight="1" x14ac:dyDescent="0.25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169"/>
      <c r="M68" s="169"/>
      <c r="N68" s="169"/>
    </row>
    <row r="69" spans="1:14" ht="0" hidden="1" customHeight="1" x14ac:dyDescent="0.25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169"/>
      <c r="M69" s="169"/>
      <c r="N69" s="169"/>
    </row>
    <row r="70" spans="1:14" ht="0" hidden="1" customHeight="1" x14ac:dyDescent="0.25">
      <c r="A70" s="230"/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169"/>
      <c r="M70" s="169"/>
      <c r="N70" s="169"/>
    </row>
    <row r="71" spans="1:14" ht="0" hidden="1" customHeight="1" x14ac:dyDescent="0.25">
      <c r="A71" s="230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169"/>
      <c r="M71" s="169"/>
      <c r="N71" s="169"/>
    </row>
    <row r="72" spans="1:14" ht="0" hidden="1" customHeight="1" x14ac:dyDescent="0.25">
      <c r="A72" s="230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169"/>
      <c r="M72" s="169"/>
      <c r="N72" s="169"/>
    </row>
    <row r="73" spans="1:14" ht="0" hidden="1" customHeight="1" x14ac:dyDescent="0.25">
      <c r="A73" s="230"/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169"/>
      <c r="M73" s="169"/>
      <c r="N73" s="169"/>
    </row>
    <row r="74" spans="1:14" ht="0" hidden="1" customHeight="1" x14ac:dyDescent="0.25">
      <c r="A74" s="230"/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169"/>
      <c r="M74" s="169"/>
      <c r="N74" s="169"/>
    </row>
    <row r="75" spans="1:14" ht="0" hidden="1" customHeight="1" x14ac:dyDescent="0.25">
      <c r="A75" s="230"/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169"/>
      <c r="M75" s="169"/>
      <c r="N75" s="169"/>
    </row>
    <row r="76" spans="1:14" ht="0" hidden="1" customHeight="1" x14ac:dyDescent="0.25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169"/>
      <c r="M76" s="169"/>
      <c r="N76" s="169"/>
    </row>
    <row r="77" spans="1:14" ht="0" hidden="1" customHeight="1" x14ac:dyDescent="0.25">
      <c r="A77" s="230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169"/>
      <c r="M77" s="169"/>
      <c r="N77" s="169"/>
    </row>
    <row r="78" spans="1:14" ht="0" hidden="1" customHeight="1" x14ac:dyDescent="0.25">
      <c r="A78" s="230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169"/>
      <c r="M78" s="169"/>
      <c r="N78" s="169"/>
    </row>
    <row r="79" spans="1:14" ht="0" hidden="1" customHeight="1" x14ac:dyDescent="0.25">
      <c r="A79" s="230"/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169"/>
      <c r="M79" s="169"/>
      <c r="N79" s="169"/>
    </row>
    <row r="80" spans="1:14" ht="0" hidden="1" customHeight="1" x14ac:dyDescent="0.25">
      <c r="A80" s="230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169"/>
      <c r="M80" s="169"/>
      <c r="N80" s="169"/>
    </row>
    <row r="81" spans="1:14" ht="0" hidden="1" customHeight="1" x14ac:dyDescent="0.25">
      <c r="A81" s="230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169"/>
      <c r="M81" s="169"/>
      <c r="N81" s="169"/>
    </row>
    <row r="82" spans="1:14" ht="0" hidden="1" customHeight="1" x14ac:dyDescent="0.25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169"/>
      <c r="M82" s="169"/>
      <c r="N82" s="169"/>
    </row>
    <row r="83" spans="1:14" ht="0" hidden="1" customHeight="1" x14ac:dyDescent="0.25">
      <c r="A83" s="230"/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169"/>
      <c r="M83" s="169"/>
      <c r="N83" s="169"/>
    </row>
    <row r="84" spans="1:14" ht="0" hidden="1" customHeight="1" x14ac:dyDescent="0.25">
      <c r="A84" s="230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169"/>
      <c r="M84" s="169"/>
      <c r="N84" s="169"/>
    </row>
    <row r="85" spans="1:14" ht="0" hidden="1" customHeight="1" x14ac:dyDescent="0.25">
      <c r="A85" s="230"/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169"/>
      <c r="M85" s="169"/>
      <c r="N85" s="169"/>
    </row>
    <row r="86" spans="1:14" ht="0" hidden="1" customHeight="1" x14ac:dyDescent="0.25">
      <c r="A86" s="230"/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169"/>
      <c r="M86" s="169"/>
      <c r="N86" s="169"/>
    </row>
    <row r="87" spans="1:14" ht="0" hidden="1" customHeight="1" x14ac:dyDescent="0.25">
      <c r="A87" s="230"/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169"/>
      <c r="M87" s="169"/>
      <c r="N87" s="169"/>
    </row>
    <row r="88" spans="1:14" ht="0" hidden="1" customHeight="1" x14ac:dyDescent="0.25">
      <c r="A88" s="230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169"/>
      <c r="M88" s="169"/>
      <c r="N88" s="169"/>
    </row>
    <row r="89" spans="1:14" ht="0" hidden="1" customHeight="1" x14ac:dyDescent="0.25">
      <c r="A89" s="230"/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169"/>
      <c r="M89" s="169"/>
      <c r="N89" s="169"/>
    </row>
    <row r="90" spans="1:14" ht="0" hidden="1" customHeight="1" x14ac:dyDescent="0.25">
      <c r="A90" s="230"/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169"/>
      <c r="M90" s="169"/>
      <c r="N90" s="169"/>
    </row>
    <row r="91" spans="1:14" ht="0" hidden="1" customHeight="1" x14ac:dyDescent="0.25">
      <c r="A91" s="230"/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169"/>
      <c r="M91" s="169"/>
      <c r="N91" s="169"/>
    </row>
    <row r="92" spans="1:14" x14ac:dyDescent="0.25">
      <c r="A92" s="313" t="s">
        <v>187</v>
      </c>
      <c r="B92" s="313"/>
      <c r="C92" s="313"/>
      <c r="D92" s="313"/>
      <c r="E92" s="313"/>
      <c r="F92" s="313"/>
      <c r="G92" s="313"/>
      <c r="H92" s="313"/>
      <c r="I92" s="313"/>
      <c r="J92" s="313"/>
      <c r="K92" s="313"/>
      <c r="L92" s="313"/>
      <c r="M92" s="313"/>
      <c r="N92" s="314"/>
    </row>
    <row r="93" spans="1:14" ht="0" hidden="1" customHeight="1" x14ac:dyDescent="0.25">
      <c r="A93" s="230"/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7"/>
      <c r="M93" s="237"/>
      <c r="N93" s="238"/>
    </row>
    <row r="94" spans="1:14" ht="0" hidden="1" customHeight="1" x14ac:dyDescent="0.25">
      <c r="A94" s="230"/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7"/>
      <c r="M94" s="237"/>
      <c r="N94" s="238"/>
    </row>
    <row r="95" spans="1:14" ht="0" hidden="1" customHeight="1" x14ac:dyDescent="0.25">
      <c r="A95" s="230"/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7"/>
      <c r="M95" s="237"/>
      <c r="N95" s="238"/>
    </row>
    <row r="96" spans="1:14" ht="0" hidden="1" customHeight="1" x14ac:dyDescent="0.25">
      <c r="A96" s="230"/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7"/>
      <c r="M96" s="237"/>
      <c r="N96" s="238"/>
    </row>
    <row r="97" spans="1:14" ht="6.75" customHeight="1" x14ac:dyDescent="0.25">
      <c r="A97" s="18"/>
      <c r="B97" s="18"/>
      <c r="C97" s="18"/>
      <c r="D97" s="18"/>
      <c r="E97" s="19"/>
      <c r="F97" s="18"/>
      <c r="G97" s="18"/>
      <c r="H97" s="18"/>
      <c r="I97" s="18"/>
      <c r="J97" s="18"/>
      <c r="K97" s="18"/>
      <c r="L97" s="18"/>
      <c r="M97" s="19"/>
      <c r="N97" s="19"/>
    </row>
    <row r="98" spans="1:14" hidden="1" x14ac:dyDescent="0.25">
      <c r="A98" s="259" t="s">
        <v>188</v>
      </c>
    </row>
    <row r="99" spans="1:14" x14ac:dyDescent="0.25"/>
    <row r="101" spans="1:14" x14ac:dyDescent="0.25">
      <c r="A101" s="261" t="s">
        <v>2</v>
      </c>
    </row>
    <row r="102" spans="1:14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</sheetData>
  <mergeCells count="13">
    <mergeCell ref="A92:N92"/>
    <mergeCell ref="A1:N1"/>
    <mergeCell ref="A2:N2"/>
    <mergeCell ref="A3:N3"/>
    <mergeCell ref="A4:E4"/>
    <mergeCell ref="A5:A6"/>
    <mergeCell ref="B5:B6"/>
    <mergeCell ref="C5:M5"/>
    <mergeCell ref="O5:O6"/>
    <mergeCell ref="P5:P6"/>
    <mergeCell ref="A7:N7"/>
    <mergeCell ref="A46:N46"/>
    <mergeCell ref="A51:N5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05"/>
  <sheetViews>
    <sheetView workbookViewId="0">
      <selection activeCell="F22" sqref="F22"/>
    </sheetView>
  </sheetViews>
  <sheetFormatPr baseColWidth="10" defaultColWidth="0" defaultRowHeight="15" zeroHeight="1" x14ac:dyDescent="0.25"/>
  <cols>
    <col min="1" max="8" width="14" style="227" customWidth="1"/>
    <col min="9" max="13" width="10.7109375" style="164" hidden="1" customWidth="1"/>
    <col min="14" max="14" width="10.5703125" style="164" hidden="1" customWidth="1"/>
    <col min="15" max="27" width="9.140625" style="164" hidden="1" customWidth="1"/>
    <col min="28" max="256" width="9.140625" style="227" hidden="1"/>
    <col min="257" max="264" width="14" style="227" customWidth="1"/>
    <col min="265" max="283" width="9.140625" style="227" hidden="1" customWidth="1"/>
    <col min="284" max="512" width="9.140625" style="227" hidden="1"/>
    <col min="513" max="520" width="14" style="227" customWidth="1"/>
    <col min="521" max="539" width="9.140625" style="227" hidden="1" customWidth="1"/>
    <col min="540" max="768" width="9.140625" style="227" hidden="1"/>
    <col min="769" max="776" width="14" style="227" customWidth="1"/>
    <col min="777" max="795" width="9.140625" style="227" hidden="1" customWidth="1"/>
    <col min="796" max="1024" width="9.140625" style="227" hidden="1"/>
    <col min="1025" max="1032" width="14" style="227" customWidth="1"/>
    <col min="1033" max="1051" width="9.140625" style="227" hidden="1" customWidth="1"/>
    <col min="1052" max="1280" width="9.140625" style="227" hidden="1"/>
    <col min="1281" max="1288" width="14" style="227" customWidth="1"/>
    <col min="1289" max="1307" width="9.140625" style="227" hidden="1" customWidth="1"/>
    <col min="1308" max="1536" width="9.140625" style="227" hidden="1"/>
    <col min="1537" max="1544" width="14" style="227" customWidth="1"/>
    <col min="1545" max="1563" width="9.140625" style="227" hidden="1" customWidth="1"/>
    <col min="1564" max="1792" width="9.140625" style="227" hidden="1"/>
    <col min="1793" max="1800" width="14" style="227" customWidth="1"/>
    <col min="1801" max="1819" width="9.140625" style="227" hidden="1" customWidth="1"/>
    <col min="1820" max="2048" width="9.140625" style="227" hidden="1"/>
    <col min="2049" max="2056" width="14" style="227" customWidth="1"/>
    <col min="2057" max="2075" width="9.140625" style="227" hidden="1" customWidth="1"/>
    <col min="2076" max="2304" width="9.140625" style="227" hidden="1"/>
    <col min="2305" max="2312" width="14" style="227" customWidth="1"/>
    <col min="2313" max="2331" width="9.140625" style="227" hidden="1" customWidth="1"/>
    <col min="2332" max="2560" width="9.140625" style="227" hidden="1"/>
    <col min="2561" max="2568" width="14" style="227" customWidth="1"/>
    <col min="2569" max="2587" width="9.140625" style="227" hidden="1" customWidth="1"/>
    <col min="2588" max="2816" width="9.140625" style="227" hidden="1"/>
    <col min="2817" max="2824" width="14" style="227" customWidth="1"/>
    <col min="2825" max="2843" width="9.140625" style="227" hidden="1" customWidth="1"/>
    <col min="2844" max="3072" width="9.140625" style="227" hidden="1"/>
    <col min="3073" max="3080" width="14" style="227" customWidth="1"/>
    <col min="3081" max="3099" width="9.140625" style="227" hidden="1" customWidth="1"/>
    <col min="3100" max="3328" width="9.140625" style="227" hidden="1"/>
    <col min="3329" max="3336" width="14" style="227" customWidth="1"/>
    <col min="3337" max="3355" width="9.140625" style="227" hidden="1" customWidth="1"/>
    <col min="3356" max="3584" width="9.140625" style="227" hidden="1"/>
    <col min="3585" max="3592" width="14" style="227" customWidth="1"/>
    <col min="3593" max="3611" width="9.140625" style="227" hidden="1" customWidth="1"/>
    <col min="3612" max="3840" width="9.140625" style="227" hidden="1"/>
    <col min="3841" max="3848" width="14" style="227" customWidth="1"/>
    <col min="3849" max="3867" width="9.140625" style="227" hidden="1" customWidth="1"/>
    <col min="3868" max="4096" width="9.140625" style="227" hidden="1"/>
    <col min="4097" max="4104" width="14" style="227" customWidth="1"/>
    <col min="4105" max="4123" width="9.140625" style="227" hidden="1" customWidth="1"/>
    <col min="4124" max="4352" width="9.140625" style="227" hidden="1"/>
    <col min="4353" max="4360" width="14" style="227" customWidth="1"/>
    <col min="4361" max="4379" width="9.140625" style="227" hidden="1" customWidth="1"/>
    <col min="4380" max="4608" width="9.140625" style="227" hidden="1"/>
    <col min="4609" max="4616" width="14" style="227" customWidth="1"/>
    <col min="4617" max="4635" width="9.140625" style="227" hidden="1" customWidth="1"/>
    <col min="4636" max="4864" width="9.140625" style="227" hidden="1"/>
    <col min="4865" max="4872" width="14" style="227" customWidth="1"/>
    <col min="4873" max="4891" width="9.140625" style="227" hidden="1" customWidth="1"/>
    <col min="4892" max="5120" width="9.140625" style="227" hidden="1"/>
    <col min="5121" max="5128" width="14" style="227" customWidth="1"/>
    <col min="5129" max="5147" width="9.140625" style="227" hidden="1" customWidth="1"/>
    <col min="5148" max="5376" width="9.140625" style="227" hidden="1"/>
    <col min="5377" max="5384" width="14" style="227" customWidth="1"/>
    <col min="5385" max="5403" width="9.140625" style="227" hidden="1" customWidth="1"/>
    <col min="5404" max="5632" width="9.140625" style="227" hidden="1"/>
    <col min="5633" max="5640" width="14" style="227" customWidth="1"/>
    <col min="5641" max="5659" width="9.140625" style="227" hidden="1" customWidth="1"/>
    <col min="5660" max="5888" width="9.140625" style="227" hidden="1"/>
    <col min="5889" max="5896" width="14" style="227" customWidth="1"/>
    <col min="5897" max="5915" width="9.140625" style="227" hidden="1" customWidth="1"/>
    <col min="5916" max="6144" width="9.140625" style="227" hidden="1"/>
    <col min="6145" max="6152" width="14" style="227" customWidth="1"/>
    <col min="6153" max="6171" width="9.140625" style="227" hidden="1" customWidth="1"/>
    <col min="6172" max="6400" width="9.140625" style="227" hidden="1"/>
    <col min="6401" max="6408" width="14" style="227" customWidth="1"/>
    <col min="6409" max="6427" width="9.140625" style="227" hidden="1" customWidth="1"/>
    <col min="6428" max="6656" width="9.140625" style="227" hidden="1"/>
    <col min="6657" max="6664" width="14" style="227" customWidth="1"/>
    <col min="6665" max="6683" width="9.140625" style="227" hidden="1" customWidth="1"/>
    <col min="6684" max="6912" width="9.140625" style="227" hidden="1"/>
    <col min="6913" max="6920" width="14" style="227" customWidth="1"/>
    <col min="6921" max="6939" width="9.140625" style="227" hidden="1" customWidth="1"/>
    <col min="6940" max="7168" width="9.140625" style="227" hidden="1"/>
    <col min="7169" max="7176" width="14" style="227" customWidth="1"/>
    <col min="7177" max="7195" width="9.140625" style="227" hidden="1" customWidth="1"/>
    <col min="7196" max="7424" width="9.140625" style="227" hidden="1"/>
    <col min="7425" max="7432" width="14" style="227" customWidth="1"/>
    <col min="7433" max="7451" width="9.140625" style="227" hidden="1" customWidth="1"/>
    <col min="7452" max="7680" width="9.140625" style="227" hidden="1"/>
    <col min="7681" max="7688" width="14" style="227" customWidth="1"/>
    <col min="7689" max="7707" width="9.140625" style="227" hidden="1" customWidth="1"/>
    <col min="7708" max="7936" width="9.140625" style="227" hidden="1"/>
    <col min="7937" max="7944" width="14" style="227" customWidth="1"/>
    <col min="7945" max="7963" width="9.140625" style="227" hidden="1" customWidth="1"/>
    <col min="7964" max="8192" width="9.140625" style="227" hidden="1"/>
    <col min="8193" max="8200" width="14" style="227" customWidth="1"/>
    <col min="8201" max="8219" width="9.140625" style="227" hidden="1" customWidth="1"/>
    <col min="8220" max="8448" width="9.140625" style="227" hidden="1"/>
    <col min="8449" max="8456" width="14" style="227" customWidth="1"/>
    <col min="8457" max="8475" width="9.140625" style="227" hidden="1" customWidth="1"/>
    <col min="8476" max="8704" width="9.140625" style="227" hidden="1"/>
    <col min="8705" max="8712" width="14" style="227" customWidth="1"/>
    <col min="8713" max="8731" width="9.140625" style="227" hidden="1" customWidth="1"/>
    <col min="8732" max="8960" width="9.140625" style="227" hidden="1"/>
    <col min="8961" max="8968" width="14" style="227" customWidth="1"/>
    <col min="8969" max="8987" width="9.140625" style="227" hidden="1" customWidth="1"/>
    <col min="8988" max="9216" width="9.140625" style="227" hidden="1"/>
    <col min="9217" max="9224" width="14" style="227" customWidth="1"/>
    <col min="9225" max="9243" width="9.140625" style="227" hidden="1" customWidth="1"/>
    <col min="9244" max="9472" width="9.140625" style="227" hidden="1"/>
    <col min="9473" max="9480" width="14" style="227" customWidth="1"/>
    <col min="9481" max="9499" width="9.140625" style="227" hidden="1" customWidth="1"/>
    <col min="9500" max="9728" width="9.140625" style="227" hidden="1"/>
    <col min="9729" max="9736" width="14" style="227" customWidth="1"/>
    <col min="9737" max="9755" width="9.140625" style="227" hidden="1" customWidth="1"/>
    <col min="9756" max="9984" width="9.140625" style="227" hidden="1"/>
    <col min="9985" max="9992" width="14" style="227" customWidth="1"/>
    <col min="9993" max="10011" width="9.140625" style="227" hidden="1" customWidth="1"/>
    <col min="10012" max="10240" width="9.140625" style="227" hidden="1"/>
    <col min="10241" max="10248" width="14" style="227" customWidth="1"/>
    <col min="10249" max="10267" width="9.140625" style="227" hidden="1" customWidth="1"/>
    <col min="10268" max="10496" width="9.140625" style="227" hidden="1"/>
    <col min="10497" max="10504" width="14" style="227" customWidth="1"/>
    <col min="10505" max="10523" width="9.140625" style="227" hidden="1" customWidth="1"/>
    <col min="10524" max="10752" width="9.140625" style="227" hidden="1"/>
    <col min="10753" max="10760" width="14" style="227" customWidth="1"/>
    <col min="10761" max="10779" width="9.140625" style="227" hidden="1" customWidth="1"/>
    <col min="10780" max="11008" width="9.140625" style="227" hidden="1"/>
    <col min="11009" max="11016" width="14" style="227" customWidth="1"/>
    <col min="11017" max="11035" width="9.140625" style="227" hidden="1" customWidth="1"/>
    <col min="11036" max="11264" width="9.140625" style="227" hidden="1"/>
    <col min="11265" max="11272" width="14" style="227" customWidth="1"/>
    <col min="11273" max="11291" width="9.140625" style="227" hidden="1" customWidth="1"/>
    <col min="11292" max="11520" width="9.140625" style="227" hidden="1"/>
    <col min="11521" max="11528" width="14" style="227" customWidth="1"/>
    <col min="11529" max="11547" width="9.140625" style="227" hidden="1" customWidth="1"/>
    <col min="11548" max="11776" width="9.140625" style="227" hidden="1"/>
    <col min="11777" max="11784" width="14" style="227" customWidth="1"/>
    <col min="11785" max="11803" width="9.140625" style="227" hidden="1" customWidth="1"/>
    <col min="11804" max="12032" width="9.140625" style="227" hidden="1"/>
    <col min="12033" max="12040" width="14" style="227" customWidth="1"/>
    <col min="12041" max="12059" width="9.140625" style="227" hidden="1" customWidth="1"/>
    <col min="12060" max="12288" width="9.140625" style="227" hidden="1"/>
    <col min="12289" max="12296" width="14" style="227" customWidth="1"/>
    <col min="12297" max="12315" width="9.140625" style="227" hidden="1" customWidth="1"/>
    <col min="12316" max="12544" width="9.140625" style="227" hidden="1"/>
    <col min="12545" max="12552" width="14" style="227" customWidth="1"/>
    <col min="12553" max="12571" width="9.140625" style="227" hidden="1" customWidth="1"/>
    <col min="12572" max="12800" width="9.140625" style="227" hidden="1"/>
    <col min="12801" max="12808" width="14" style="227" customWidth="1"/>
    <col min="12809" max="12827" width="9.140625" style="227" hidden="1" customWidth="1"/>
    <col min="12828" max="13056" width="9.140625" style="227" hidden="1"/>
    <col min="13057" max="13064" width="14" style="227" customWidth="1"/>
    <col min="13065" max="13083" width="9.140625" style="227" hidden="1" customWidth="1"/>
    <col min="13084" max="13312" width="9.140625" style="227" hidden="1"/>
    <col min="13313" max="13320" width="14" style="227" customWidth="1"/>
    <col min="13321" max="13339" width="9.140625" style="227" hidden="1" customWidth="1"/>
    <col min="13340" max="13568" width="9.140625" style="227" hidden="1"/>
    <col min="13569" max="13576" width="14" style="227" customWidth="1"/>
    <col min="13577" max="13595" width="9.140625" style="227" hidden="1" customWidth="1"/>
    <col min="13596" max="13824" width="9.140625" style="227" hidden="1"/>
    <col min="13825" max="13832" width="14" style="227" customWidth="1"/>
    <col min="13833" max="13851" width="9.140625" style="227" hidden="1" customWidth="1"/>
    <col min="13852" max="14080" width="9.140625" style="227" hidden="1"/>
    <col min="14081" max="14088" width="14" style="227" customWidth="1"/>
    <col min="14089" max="14107" width="9.140625" style="227" hidden="1" customWidth="1"/>
    <col min="14108" max="14336" width="9.140625" style="227" hidden="1"/>
    <col min="14337" max="14344" width="14" style="227" customWidth="1"/>
    <col min="14345" max="14363" width="9.140625" style="227" hidden="1" customWidth="1"/>
    <col min="14364" max="14592" width="9.140625" style="227" hidden="1"/>
    <col min="14593" max="14600" width="14" style="227" customWidth="1"/>
    <col min="14601" max="14619" width="9.140625" style="227" hidden="1" customWidth="1"/>
    <col min="14620" max="14848" width="9.140625" style="227" hidden="1"/>
    <col min="14849" max="14856" width="14" style="227" customWidth="1"/>
    <col min="14857" max="14875" width="9.140625" style="227" hidden="1" customWidth="1"/>
    <col min="14876" max="15104" width="9.140625" style="227" hidden="1"/>
    <col min="15105" max="15112" width="14" style="227" customWidth="1"/>
    <col min="15113" max="15131" width="9.140625" style="227" hidden="1" customWidth="1"/>
    <col min="15132" max="15360" width="9.140625" style="227" hidden="1"/>
    <col min="15361" max="15368" width="14" style="227" customWidth="1"/>
    <col min="15369" max="15387" width="9.140625" style="227" hidden="1" customWidth="1"/>
    <col min="15388" max="15616" width="9.140625" style="227" hidden="1"/>
    <col min="15617" max="15624" width="14" style="227" customWidth="1"/>
    <col min="15625" max="15643" width="9.140625" style="227" hidden="1" customWidth="1"/>
    <col min="15644" max="15872" width="9.140625" style="227" hidden="1"/>
    <col min="15873" max="15880" width="14" style="227" customWidth="1"/>
    <col min="15881" max="15899" width="9.140625" style="227" hidden="1" customWidth="1"/>
    <col min="15900" max="16128" width="9.140625" style="227" hidden="1"/>
    <col min="16129" max="16136" width="14" style="227" customWidth="1"/>
    <col min="16137" max="16155" width="9.140625" style="227" hidden="1" customWidth="1"/>
    <col min="16156" max="16384" width="9.140625" style="227" hidden="1"/>
  </cols>
  <sheetData>
    <row r="1" spans="1:16" ht="18" x14ac:dyDescent="0.25">
      <c r="A1" s="324" t="s">
        <v>219</v>
      </c>
      <c r="B1" s="324"/>
      <c r="C1" s="324"/>
      <c r="D1" s="324"/>
      <c r="E1" s="324"/>
      <c r="F1" s="324"/>
      <c r="G1" s="324"/>
      <c r="H1" s="324"/>
      <c r="I1" s="20"/>
      <c r="J1" s="20"/>
      <c r="K1" s="20"/>
      <c r="L1" s="20"/>
      <c r="M1" s="20"/>
      <c r="N1" s="21"/>
    </row>
    <row r="2" spans="1:16" ht="18.75" x14ac:dyDescent="0.25">
      <c r="A2" s="325" t="s">
        <v>1054</v>
      </c>
      <c r="B2" s="326"/>
      <c r="C2" s="326"/>
      <c r="D2" s="326"/>
      <c r="E2" s="326"/>
      <c r="F2" s="326"/>
      <c r="G2" s="326"/>
      <c r="H2" s="326"/>
      <c r="I2" s="21"/>
      <c r="J2" s="21"/>
      <c r="K2" s="21"/>
      <c r="L2" s="21"/>
      <c r="M2" s="21"/>
      <c r="N2" s="21"/>
    </row>
    <row r="3" spans="1:16" ht="18" x14ac:dyDescent="0.25">
      <c r="A3" s="324"/>
      <c r="B3" s="324"/>
      <c r="C3" s="324"/>
      <c r="D3" s="324"/>
      <c r="E3" s="324"/>
      <c r="F3" s="324"/>
      <c r="G3" s="324"/>
      <c r="H3" s="324"/>
      <c r="I3" s="20"/>
      <c r="J3" s="20"/>
      <c r="K3" s="20"/>
      <c r="L3" s="20"/>
      <c r="M3" s="20"/>
      <c r="N3" s="21"/>
    </row>
    <row r="4" spans="1:16" ht="5.25" customHeight="1" x14ac:dyDescent="0.25">
      <c r="A4" s="320"/>
      <c r="B4" s="320"/>
      <c r="C4" s="320"/>
      <c r="D4" s="320"/>
      <c r="E4" s="320"/>
    </row>
    <row r="5" spans="1:16" x14ac:dyDescent="0.25">
      <c r="A5" s="321" t="s">
        <v>165</v>
      </c>
      <c r="B5" s="321" t="s">
        <v>166</v>
      </c>
      <c r="C5" s="322" t="s">
        <v>167</v>
      </c>
      <c r="D5" s="323"/>
      <c r="E5" s="323"/>
      <c r="F5" s="323"/>
      <c r="G5" s="323"/>
      <c r="H5" s="323"/>
      <c r="I5" s="21"/>
      <c r="J5" s="21"/>
      <c r="K5" s="21"/>
      <c r="L5" s="21"/>
      <c r="M5" s="21"/>
      <c r="N5" s="23"/>
      <c r="O5" s="310"/>
      <c r="P5" s="310"/>
    </row>
    <row r="6" spans="1:16" x14ac:dyDescent="0.25">
      <c r="A6" s="321"/>
      <c r="B6" s="321"/>
      <c r="C6" s="17" t="s">
        <v>220</v>
      </c>
      <c r="D6" s="17" t="s">
        <v>221</v>
      </c>
      <c r="E6" s="17" t="s">
        <v>222</v>
      </c>
      <c r="F6" s="17" t="s">
        <v>223</v>
      </c>
      <c r="G6" s="17" t="s">
        <v>224</v>
      </c>
      <c r="H6" s="17" t="s">
        <v>225</v>
      </c>
      <c r="I6" s="24"/>
      <c r="J6" s="24"/>
      <c r="K6" s="24"/>
      <c r="L6" s="24"/>
      <c r="M6" s="24"/>
      <c r="N6" s="24"/>
      <c r="O6" s="310"/>
      <c r="P6" s="310"/>
    </row>
    <row r="7" spans="1:16" x14ac:dyDescent="0.25">
      <c r="A7" s="240" t="s">
        <v>177</v>
      </c>
      <c r="B7" s="240"/>
      <c r="C7" s="240"/>
      <c r="D7" s="240"/>
      <c r="E7" s="240"/>
      <c r="F7" s="240"/>
      <c r="G7" s="240"/>
      <c r="H7" s="240"/>
      <c r="I7" s="25"/>
      <c r="J7" s="25"/>
      <c r="K7" s="25"/>
      <c r="L7" s="25"/>
      <c r="M7" s="25"/>
      <c r="N7" s="163"/>
    </row>
    <row r="8" spans="1:16" x14ac:dyDescent="0.25">
      <c r="A8" s="230" t="s">
        <v>178</v>
      </c>
      <c r="B8" s="230" t="s">
        <v>202</v>
      </c>
      <c r="C8" s="230"/>
      <c r="D8" s="230">
        <v>1.87</v>
      </c>
      <c r="E8" s="230">
        <v>1.8</v>
      </c>
      <c r="F8" s="230">
        <v>2.31</v>
      </c>
      <c r="G8" s="230">
        <v>1.8</v>
      </c>
      <c r="H8" s="230">
        <v>3.14</v>
      </c>
      <c r="I8" s="26"/>
      <c r="J8" s="26"/>
      <c r="K8" s="26"/>
      <c r="L8" s="26"/>
      <c r="M8" s="26"/>
      <c r="N8" s="26"/>
    </row>
    <row r="9" spans="1:16" x14ac:dyDescent="0.25">
      <c r="A9" s="230" t="s">
        <v>178</v>
      </c>
      <c r="B9" s="230" t="s">
        <v>203</v>
      </c>
      <c r="C9" s="230"/>
      <c r="D9" s="230">
        <v>3.6</v>
      </c>
      <c r="E9" s="230"/>
      <c r="F9" s="230">
        <v>1.8</v>
      </c>
      <c r="G9" s="230">
        <v>2.5</v>
      </c>
      <c r="H9" s="230">
        <v>3.6</v>
      </c>
      <c r="I9" s="27"/>
      <c r="J9" s="27"/>
      <c r="K9" s="27"/>
      <c r="L9" s="27"/>
      <c r="M9" s="27"/>
      <c r="N9" s="27"/>
    </row>
    <row r="10" spans="1:16" x14ac:dyDescent="0.25">
      <c r="A10" s="230" t="s">
        <v>178</v>
      </c>
      <c r="B10" s="230" t="s">
        <v>205</v>
      </c>
      <c r="C10" s="230"/>
      <c r="D10" s="230">
        <v>5.68</v>
      </c>
      <c r="E10" s="230">
        <v>2.65</v>
      </c>
      <c r="F10" s="230">
        <v>1.8</v>
      </c>
      <c r="G10" s="230"/>
      <c r="H10" s="230"/>
      <c r="I10" s="27"/>
      <c r="J10" s="27"/>
      <c r="K10" s="27"/>
      <c r="L10" s="27"/>
      <c r="M10" s="27"/>
      <c r="N10" s="27"/>
    </row>
    <row r="11" spans="1:16" x14ac:dyDescent="0.25">
      <c r="A11" s="230" t="s">
        <v>178</v>
      </c>
      <c r="B11" s="230" t="s">
        <v>186</v>
      </c>
      <c r="C11" s="230">
        <v>3.18</v>
      </c>
      <c r="D11" s="230">
        <v>3.29</v>
      </c>
      <c r="E11" s="230"/>
      <c r="F11" s="230">
        <v>4</v>
      </c>
      <c r="G11" s="230"/>
      <c r="H11" s="230">
        <v>3.21</v>
      </c>
      <c r="I11" s="27"/>
      <c r="J11" s="27"/>
      <c r="K11" s="27"/>
      <c r="L11" s="27"/>
      <c r="M11" s="27"/>
      <c r="N11" s="27"/>
    </row>
    <row r="12" spans="1:16" x14ac:dyDescent="0.25">
      <c r="A12" s="230" t="s">
        <v>178</v>
      </c>
      <c r="B12" s="230" t="s">
        <v>190</v>
      </c>
      <c r="C12" s="230"/>
      <c r="D12" s="230">
        <v>3.6</v>
      </c>
      <c r="E12" s="230">
        <v>1.8</v>
      </c>
      <c r="F12" s="230">
        <v>1.8</v>
      </c>
      <c r="G12" s="230"/>
      <c r="H12" s="230">
        <v>3.51</v>
      </c>
      <c r="I12" s="27"/>
      <c r="J12" s="27"/>
      <c r="K12" s="27"/>
      <c r="L12" s="27"/>
      <c r="M12" s="27"/>
      <c r="N12" s="27"/>
    </row>
    <row r="13" spans="1:16" x14ac:dyDescent="0.25">
      <c r="A13" s="230" t="s">
        <v>178</v>
      </c>
      <c r="B13" s="230" t="s">
        <v>179</v>
      </c>
      <c r="C13" s="230"/>
      <c r="D13" s="230"/>
      <c r="E13" s="230"/>
      <c r="F13" s="230">
        <v>3.04</v>
      </c>
      <c r="G13" s="230">
        <v>2.5299999999999998</v>
      </c>
      <c r="H13" s="230">
        <v>3.99</v>
      </c>
      <c r="I13" s="27"/>
      <c r="J13" s="27"/>
      <c r="K13" s="27"/>
      <c r="L13" s="27"/>
      <c r="M13" s="27"/>
      <c r="N13" s="27"/>
    </row>
    <row r="14" spans="1:16" x14ac:dyDescent="0.25">
      <c r="A14" s="230" t="s">
        <v>180</v>
      </c>
      <c r="B14" s="230" t="s">
        <v>226</v>
      </c>
      <c r="C14" s="230"/>
      <c r="D14" s="230"/>
      <c r="E14" s="230"/>
      <c r="F14" s="230">
        <v>3</v>
      </c>
      <c r="G14" s="230"/>
      <c r="H14" s="230"/>
      <c r="I14" s="27"/>
      <c r="J14" s="27"/>
      <c r="K14" s="27"/>
      <c r="L14" s="27"/>
      <c r="M14" s="27"/>
      <c r="N14" s="27"/>
    </row>
    <row r="15" spans="1:16" x14ac:dyDescent="0.25">
      <c r="A15" s="230" t="s">
        <v>180</v>
      </c>
      <c r="B15" s="230" t="s">
        <v>192</v>
      </c>
      <c r="C15" s="230"/>
      <c r="D15" s="230"/>
      <c r="E15" s="230"/>
      <c r="F15" s="230"/>
      <c r="G15" s="230"/>
      <c r="H15" s="230">
        <v>2</v>
      </c>
      <c r="I15" s="27"/>
      <c r="J15" s="27"/>
      <c r="K15" s="27"/>
      <c r="L15" s="27"/>
      <c r="M15" s="27"/>
      <c r="N15" s="27"/>
    </row>
    <row r="16" spans="1:16" x14ac:dyDescent="0.25">
      <c r="A16" s="230" t="s">
        <v>180</v>
      </c>
      <c r="B16" s="230" t="s">
        <v>193</v>
      </c>
      <c r="C16" s="230"/>
      <c r="D16" s="230"/>
      <c r="E16" s="230"/>
      <c r="F16" s="230">
        <v>3.5</v>
      </c>
      <c r="G16" s="230"/>
      <c r="H16" s="230">
        <v>4</v>
      </c>
      <c r="I16" s="27"/>
      <c r="J16" s="27"/>
      <c r="K16" s="27"/>
      <c r="L16" s="27"/>
      <c r="M16" s="27"/>
      <c r="N16" s="27"/>
    </row>
    <row r="17" spans="1:27" x14ac:dyDescent="0.25">
      <c r="A17" s="230" t="s">
        <v>180</v>
      </c>
      <c r="B17" s="230" t="s">
        <v>181</v>
      </c>
      <c r="C17" s="230">
        <v>3</v>
      </c>
      <c r="D17" s="230"/>
      <c r="E17" s="230"/>
      <c r="F17" s="230">
        <v>4</v>
      </c>
      <c r="G17" s="230"/>
      <c r="H17" s="230">
        <v>4.16</v>
      </c>
      <c r="I17" s="27"/>
      <c r="J17" s="27"/>
      <c r="K17" s="27"/>
      <c r="L17" s="27"/>
      <c r="M17" s="27"/>
      <c r="N17" s="27"/>
    </row>
    <row r="18" spans="1:27" x14ac:dyDescent="0.25">
      <c r="A18" s="230" t="s">
        <v>180</v>
      </c>
      <c r="B18" s="230" t="s">
        <v>194</v>
      </c>
      <c r="C18" s="230"/>
      <c r="D18" s="230"/>
      <c r="E18" s="230"/>
      <c r="F18" s="230"/>
      <c r="G18" s="230">
        <v>2.5</v>
      </c>
      <c r="H18" s="230"/>
      <c r="I18" s="27"/>
      <c r="J18" s="27"/>
      <c r="K18" s="27"/>
      <c r="L18" s="27"/>
      <c r="M18" s="27"/>
      <c r="N18" s="27"/>
    </row>
    <row r="19" spans="1:27" x14ac:dyDescent="0.25">
      <c r="A19" s="230" t="s">
        <v>180</v>
      </c>
      <c r="B19" s="230" t="s">
        <v>229</v>
      </c>
      <c r="C19" s="230"/>
      <c r="D19" s="230"/>
      <c r="E19" s="230"/>
      <c r="F19" s="230"/>
      <c r="G19" s="230"/>
      <c r="H19" s="230">
        <v>2</v>
      </c>
      <c r="I19" s="27"/>
      <c r="J19" s="27"/>
      <c r="K19" s="27"/>
      <c r="L19" s="27"/>
      <c r="M19" s="27"/>
      <c r="N19" s="27"/>
    </row>
    <row r="20" spans="1:27" x14ac:dyDescent="0.25">
      <c r="A20" s="230" t="s">
        <v>180</v>
      </c>
      <c r="B20" s="230" t="s">
        <v>182</v>
      </c>
      <c r="C20" s="230"/>
      <c r="D20" s="230">
        <v>3.5</v>
      </c>
      <c r="E20" s="230">
        <v>1.8</v>
      </c>
      <c r="F20" s="230">
        <v>2.84</v>
      </c>
      <c r="G20" s="230"/>
      <c r="H20" s="230">
        <v>1.99</v>
      </c>
      <c r="I20" s="27"/>
      <c r="J20" s="27"/>
      <c r="K20" s="27"/>
      <c r="L20" s="27"/>
      <c r="M20" s="27"/>
      <c r="N20" s="27"/>
    </row>
    <row r="21" spans="1:27" x14ac:dyDescent="0.25">
      <c r="A21" s="230" t="s">
        <v>180</v>
      </c>
      <c r="B21" s="230" t="s">
        <v>622</v>
      </c>
      <c r="C21" s="230"/>
      <c r="D21" s="230"/>
      <c r="E21" s="230">
        <v>3.25</v>
      </c>
      <c r="F21" s="230"/>
      <c r="G21" s="230">
        <v>2.5</v>
      </c>
      <c r="H21" s="230"/>
      <c r="I21" s="27"/>
      <c r="J21" s="27"/>
      <c r="K21" s="27"/>
      <c r="L21" s="27"/>
      <c r="M21" s="27"/>
      <c r="N21" s="27"/>
    </row>
    <row r="22" spans="1:27" x14ac:dyDescent="0.25">
      <c r="A22" s="230" t="s">
        <v>180</v>
      </c>
      <c r="B22" s="230" t="s">
        <v>227</v>
      </c>
      <c r="C22" s="230"/>
      <c r="D22" s="230"/>
      <c r="E22" s="230"/>
      <c r="F22" s="230">
        <v>3</v>
      </c>
      <c r="G22" s="230"/>
      <c r="H22" s="230"/>
      <c r="I22" s="27"/>
      <c r="J22" s="27"/>
      <c r="K22" s="27"/>
      <c r="L22" s="27"/>
      <c r="M22" s="27"/>
      <c r="N22" s="27"/>
    </row>
    <row r="23" spans="1:27" x14ac:dyDescent="0.25">
      <c r="A23" s="230" t="s">
        <v>180</v>
      </c>
      <c r="B23" s="230" t="s">
        <v>197</v>
      </c>
      <c r="C23" s="230"/>
      <c r="D23" s="230">
        <v>3.6</v>
      </c>
      <c r="E23" s="230">
        <v>5</v>
      </c>
      <c r="F23" s="230"/>
      <c r="G23" s="230"/>
      <c r="H23" s="230"/>
      <c r="I23" s="27"/>
      <c r="J23" s="27"/>
      <c r="K23" s="27"/>
      <c r="L23" s="27"/>
      <c r="M23" s="27"/>
      <c r="N23" s="27"/>
    </row>
    <row r="24" spans="1:27" x14ac:dyDescent="0.25">
      <c r="A24" s="230" t="s">
        <v>180</v>
      </c>
      <c r="B24" s="230" t="s">
        <v>198</v>
      </c>
      <c r="C24" s="230"/>
      <c r="D24" s="230">
        <v>3.6</v>
      </c>
      <c r="E24" s="230">
        <v>4.3899999999999997</v>
      </c>
      <c r="F24" s="230">
        <v>1.8</v>
      </c>
      <c r="G24" s="230">
        <v>1.8</v>
      </c>
      <c r="H24" s="230">
        <v>4</v>
      </c>
      <c r="I24" s="27"/>
      <c r="J24" s="27"/>
      <c r="K24" s="27"/>
      <c r="L24" s="27"/>
      <c r="M24" s="27"/>
      <c r="N24" s="27"/>
    </row>
    <row r="25" spans="1:27" x14ac:dyDescent="0.25">
      <c r="A25" s="230" t="s">
        <v>976</v>
      </c>
      <c r="B25" s="230" t="s">
        <v>217</v>
      </c>
      <c r="C25" s="230"/>
      <c r="D25" s="230">
        <v>3.56</v>
      </c>
      <c r="E25" s="230">
        <v>1.8</v>
      </c>
      <c r="F25" s="230">
        <v>3.6</v>
      </c>
      <c r="G25" s="230"/>
      <c r="H25" s="230">
        <v>3.55</v>
      </c>
      <c r="I25" s="27"/>
      <c r="J25" s="27"/>
      <c r="K25" s="27"/>
      <c r="L25" s="27"/>
      <c r="M25" s="27"/>
      <c r="N25" s="27"/>
    </row>
    <row r="26" spans="1:27" x14ac:dyDescent="0.25">
      <c r="A26" s="230" t="s">
        <v>199</v>
      </c>
      <c r="B26" s="230" t="s">
        <v>200</v>
      </c>
      <c r="C26" s="230"/>
      <c r="D26" s="230">
        <v>1.97</v>
      </c>
      <c r="E26" s="230"/>
      <c r="F26" s="230"/>
      <c r="G26" s="230">
        <v>2.13</v>
      </c>
      <c r="H26" s="230">
        <v>2</v>
      </c>
      <c r="I26" s="27"/>
      <c r="J26" s="27"/>
      <c r="K26" s="27"/>
      <c r="L26" s="27"/>
      <c r="M26" s="27"/>
      <c r="N26" s="27"/>
    </row>
    <row r="27" spans="1:27" x14ac:dyDescent="0.25">
      <c r="A27" s="230" t="s">
        <v>260</v>
      </c>
      <c r="B27" s="230" t="s">
        <v>200</v>
      </c>
      <c r="C27" s="230"/>
      <c r="D27" s="230"/>
      <c r="E27" s="230"/>
      <c r="F27" s="230"/>
      <c r="G27" s="230"/>
      <c r="H27" s="230">
        <v>2.66</v>
      </c>
      <c r="I27" s="27"/>
      <c r="J27" s="27"/>
      <c r="K27" s="27"/>
      <c r="L27" s="27"/>
      <c r="M27" s="27"/>
      <c r="N27" s="27"/>
    </row>
    <row r="28" spans="1:27" x14ac:dyDescent="0.25">
      <c r="A28" s="230" t="s">
        <v>201</v>
      </c>
      <c r="B28" s="230" t="s">
        <v>328</v>
      </c>
      <c r="C28" s="230">
        <v>4.25</v>
      </c>
      <c r="D28" s="230"/>
      <c r="E28" s="230"/>
      <c r="F28" s="230"/>
      <c r="G28" s="230"/>
      <c r="H28" s="230"/>
      <c r="I28" s="27"/>
      <c r="J28" s="27"/>
      <c r="K28" s="27"/>
      <c r="L28" s="27"/>
      <c r="M28" s="27"/>
      <c r="N28" s="27"/>
    </row>
    <row r="29" spans="1:27" x14ac:dyDescent="0.25">
      <c r="A29" s="230" t="s">
        <v>201</v>
      </c>
      <c r="B29" s="230" t="s">
        <v>202</v>
      </c>
      <c r="C29" s="230">
        <v>6.03</v>
      </c>
      <c r="D29" s="230">
        <v>3.15</v>
      </c>
      <c r="E29" s="230">
        <v>2.89</v>
      </c>
      <c r="F29" s="230">
        <v>3.66</v>
      </c>
      <c r="G29" s="230">
        <v>3.28</v>
      </c>
      <c r="H29" s="230">
        <v>3.23</v>
      </c>
      <c r="I29" s="27"/>
      <c r="J29" s="27"/>
      <c r="K29" s="27"/>
      <c r="L29" s="27"/>
      <c r="M29" s="27"/>
      <c r="N29" s="27"/>
    </row>
    <row r="30" spans="1:27" x14ac:dyDescent="0.25">
      <c r="A30" s="230" t="s">
        <v>201</v>
      </c>
      <c r="B30" s="230" t="s">
        <v>203</v>
      </c>
      <c r="C30" s="230">
        <v>4.17</v>
      </c>
      <c r="D30" s="230">
        <v>3.07</v>
      </c>
      <c r="E30" s="230">
        <v>3.42</v>
      </c>
      <c r="F30" s="230">
        <v>3.23</v>
      </c>
      <c r="G30" s="230">
        <v>3</v>
      </c>
      <c r="H30" s="230">
        <v>3.36</v>
      </c>
      <c r="I30" s="27"/>
      <c r="J30" s="27"/>
      <c r="K30" s="27"/>
      <c r="L30" s="27"/>
      <c r="M30" s="27"/>
      <c r="N30" s="27"/>
    </row>
    <row r="31" spans="1:27" x14ac:dyDescent="0.25">
      <c r="A31" s="230" t="s">
        <v>201</v>
      </c>
      <c r="B31" s="230" t="s">
        <v>204</v>
      </c>
      <c r="C31" s="230">
        <v>3.59</v>
      </c>
      <c r="D31" s="230">
        <v>2.73</v>
      </c>
      <c r="E31" s="230">
        <v>3.01</v>
      </c>
      <c r="F31" s="230">
        <v>4.42</v>
      </c>
      <c r="G31" s="230">
        <v>3.24</v>
      </c>
      <c r="H31" s="230">
        <v>3.82</v>
      </c>
      <c r="I31" s="27"/>
      <c r="J31" s="27"/>
      <c r="K31" s="27"/>
      <c r="L31" s="27"/>
      <c r="M31" s="27"/>
      <c r="N31" s="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</row>
    <row r="32" spans="1:27" x14ac:dyDescent="0.25">
      <c r="A32" s="230" t="s">
        <v>201</v>
      </c>
      <c r="B32" s="230" t="s">
        <v>205</v>
      </c>
      <c r="C32" s="230">
        <v>4.83</v>
      </c>
      <c r="D32" s="230">
        <v>4.57</v>
      </c>
      <c r="E32" s="230">
        <v>3.81</v>
      </c>
      <c r="F32" s="230">
        <v>2.84</v>
      </c>
      <c r="G32" s="230">
        <v>2.59</v>
      </c>
      <c r="H32" s="230">
        <v>4.33</v>
      </c>
      <c r="I32" s="27"/>
      <c r="J32" s="27"/>
      <c r="K32" s="27"/>
      <c r="L32" s="27"/>
      <c r="M32" s="27"/>
      <c r="N32" s="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</row>
    <row r="33" spans="1:27" x14ac:dyDescent="0.25">
      <c r="A33" s="230" t="s">
        <v>201</v>
      </c>
      <c r="B33" s="230" t="s">
        <v>186</v>
      </c>
      <c r="C33" s="230">
        <v>5.23</v>
      </c>
      <c r="D33" s="230">
        <v>3.56</v>
      </c>
      <c r="E33" s="230">
        <v>3.18</v>
      </c>
      <c r="F33" s="230">
        <v>3.78</v>
      </c>
      <c r="G33" s="230">
        <v>2.4300000000000002</v>
      </c>
      <c r="H33" s="230">
        <v>2.62</v>
      </c>
      <c r="I33" s="27"/>
      <c r="J33" s="27"/>
      <c r="K33" s="27"/>
      <c r="L33" s="27"/>
      <c r="M33" s="27"/>
      <c r="N33" s="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</row>
    <row r="34" spans="1:27" x14ac:dyDescent="0.25">
      <c r="A34" s="230" t="s">
        <v>201</v>
      </c>
      <c r="B34" s="230" t="s">
        <v>190</v>
      </c>
      <c r="C34" s="230">
        <v>4.25</v>
      </c>
      <c r="D34" s="230">
        <v>4</v>
      </c>
      <c r="E34" s="230">
        <v>3</v>
      </c>
      <c r="F34" s="230">
        <v>2.86</v>
      </c>
      <c r="G34" s="230">
        <v>2.4300000000000002</v>
      </c>
      <c r="H34" s="230">
        <v>3.09</v>
      </c>
      <c r="I34" s="27"/>
      <c r="J34" s="27"/>
      <c r="K34" s="27"/>
      <c r="L34" s="27"/>
      <c r="M34" s="27"/>
      <c r="N34" s="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</row>
    <row r="35" spans="1:27" x14ac:dyDescent="0.25">
      <c r="A35" s="230" t="s">
        <v>201</v>
      </c>
      <c r="B35" s="230" t="s">
        <v>206</v>
      </c>
      <c r="C35" s="230">
        <v>5.04</v>
      </c>
      <c r="D35" s="230">
        <v>3.68</v>
      </c>
      <c r="E35" s="230">
        <v>3.05</v>
      </c>
      <c r="F35" s="230">
        <v>3.79</v>
      </c>
      <c r="G35" s="230">
        <v>2.38</v>
      </c>
      <c r="H35" s="230">
        <v>4.05</v>
      </c>
      <c r="I35" s="27"/>
      <c r="J35" s="27"/>
      <c r="K35" s="27"/>
      <c r="L35" s="27"/>
      <c r="M35" s="27"/>
      <c r="N35" s="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</row>
    <row r="36" spans="1:27" x14ac:dyDescent="0.25">
      <c r="A36" s="230" t="s">
        <v>201</v>
      </c>
      <c r="B36" s="230" t="s">
        <v>207</v>
      </c>
      <c r="C36" s="230">
        <v>6</v>
      </c>
      <c r="D36" s="230">
        <v>7</v>
      </c>
      <c r="E36" s="230">
        <v>5.48</v>
      </c>
      <c r="F36" s="230">
        <v>3.4</v>
      </c>
      <c r="G36" s="230">
        <v>2.5</v>
      </c>
      <c r="H36" s="230">
        <v>3.41</v>
      </c>
      <c r="I36" s="27"/>
      <c r="J36" s="27"/>
      <c r="K36" s="27"/>
      <c r="L36" s="27"/>
      <c r="M36" s="27"/>
      <c r="N36" s="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</row>
    <row r="37" spans="1:27" x14ac:dyDescent="0.25">
      <c r="A37" s="230" t="s">
        <v>201</v>
      </c>
      <c r="B37" s="230" t="s">
        <v>209</v>
      </c>
      <c r="C37" s="230"/>
      <c r="D37" s="230">
        <v>2.14</v>
      </c>
      <c r="E37" s="230">
        <v>3.25</v>
      </c>
      <c r="F37" s="230">
        <v>3.02</v>
      </c>
      <c r="G37" s="230"/>
      <c r="H37" s="230">
        <v>4.26</v>
      </c>
      <c r="I37" s="27"/>
      <c r="J37" s="27"/>
      <c r="K37" s="27"/>
      <c r="L37" s="27"/>
      <c r="M37" s="27"/>
      <c r="N37" s="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</row>
    <row r="38" spans="1:27" x14ac:dyDescent="0.25">
      <c r="A38" s="230" t="s">
        <v>201</v>
      </c>
      <c r="B38" s="230" t="s">
        <v>210</v>
      </c>
      <c r="C38" s="230"/>
      <c r="D38" s="230">
        <v>3.5</v>
      </c>
      <c r="E38" s="230">
        <v>4.26</v>
      </c>
      <c r="F38" s="230">
        <v>3.75</v>
      </c>
      <c r="G38" s="230">
        <v>3.5</v>
      </c>
      <c r="H38" s="230"/>
      <c r="I38" s="27"/>
      <c r="J38" s="27"/>
      <c r="K38" s="27"/>
      <c r="L38" s="27"/>
      <c r="M38" s="27"/>
      <c r="N38" s="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</row>
    <row r="39" spans="1:27" x14ac:dyDescent="0.25">
      <c r="A39" s="230" t="s">
        <v>201</v>
      </c>
      <c r="B39" s="230" t="s">
        <v>211</v>
      </c>
      <c r="C39" s="230">
        <v>5.94</v>
      </c>
      <c r="D39" s="230">
        <v>3.35</v>
      </c>
      <c r="E39" s="230">
        <v>2.69</v>
      </c>
      <c r="F39" s="230">
        <v>2.25</v>
      </c>
      <c r="G39" s="230">
        <v>3</v>
      </c>
      <c r="H39" s="230">
        <v>4.8</v>
      </c>
      <c r="I39" s="27"/>
      <c r="J39" s="27"/>
      <c r="K39" s="27"/>
      <c r="L39" s="27"/>
      <c r="M39" s="27"/>
      <c r="N39" s="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</row>
    <row r="40" spans="1:27" x14ac:dyDescent="0.25">
      <c r="A40" s="230" t="s">
        <v>201</v>
      </c>
      <c r="B40" s="230" t="s">
        <v>212</v>
      </c>
      <c r="C40" s="230">
        <v>4.62</v>
      </c>
      <c r="D40" s="230">
        <v>3.62</v>
      </c>
      <c r="E40" s="230">
        <v>2.79</v>
      </c>
      <c r="F40" s="230">
        <v>3.23</v>
      </c>
      <c r="G40" s="230">
        <v>2.2000000000000002</v>
      </c>
      <c r="H40" s="230">
        <v>4.6500000000000004</v>
      </c>
      <c r="I40" s="27"/>
      <c r="J40" s="27"/>
      <c r="K40" s="27"/>
      <c r="L40" s="27"/>
      <c r="M40" s="27"/>
      <c r="N40" s="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</row>
    <row r="41" spans="1:27" x14ac:dyDescent="0.25">
      <c r="A41" s="230" t="s">
        <v>201</v>
      </c>
      <c r="B41" s="230" t="s">
        <v>179</v>
      </c>
      <c r="C41" s="230">
        <v>6.67</v>
      </c>
      <c r="D41" s="230">
        <v>3.3</v>
      </c>
      <c r="E41" s="230">
        <v>3.4</v>
      </c>
      <c r="F41" s="230">
        <v>3</v>
      </c>
      <c r="G41" s="230">
        <v>3.12</v>
      </c>
      <c r="H41" s="230">
        <v>4.8600000000000003</v>
      </c>
      <c r="I41" s="27"/>
      <c r="J41" s="27"/>
      <c r="K41" s="27"/>
      <c r="L41" s="27"/>
      <c r="M41" s="27"/>
      <c r="N41" s="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</row>
    <row r="42" spans="1:27" x14ac:dyDescent="0.25">
      <c r="A42" s="230" t="s">
        <v>201</v>
      </c>
      <c r="B42" s="230" t="s">
        <v>213</v>
      </c>
      <c r="C42" s="230">
        <v>3.46</v>
      </c>
      <c r="D42" s="230">
        <v>3.52</v>
      </c>
      <c r="E42" s="230">
        <v>3.32</v>
      </c>
      <c r="F42" s="230">
        <v>5.33</v>
      </c>
      <c r="G42" s="230">
        <v>3.31</v>
      </c>
      <c r="H42" s="230">
        <v>4.96</v>
      </c>
      <c r="I42" s="27"/>
      <c r="J42" s="27"/>
      <c r="K42" s="27"/>
      <c r="L42" s="27"/>
      <c r="M42" s="27"/>
      <c r="N42" s="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</row>
    <row r="43" spans="1:27" x14ac:dyDescent="0.25">
      <c r="A43" s="230" t="s">
        <v>201</v>
      </c>
      <c r="B43" s="230" t="s">
        <v>214</v>
      </c>
      <c r="C43" s="230">
        <v>3</v>
      </c>
      <c r="D43" s="230">
        <v>3.48</v>
      </c>
      <c r="E43" s="230">
        <v>3.5</v>
      </c>
      <c r="F43" s="230">
        <v>4.17</v>
      </c>
      <c r="G43" s="230">
        <v>6.7</v>
      </c>
      <c r="H43" s="230">
        <v>4.55</v>
      </c>
      <c r="I43" s="27"/>
      <c r="J43" s="27"/>
      <c r="K43" s="27"/>
      <c r="L43" s="27"/>
      <c r="M43" s="27"/>
      <c r="N43" s="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</row>
    <row r="44" spans="1:27" x14ac:dyDescent="0.25">
      <c r="A44" s="230" t="s">
        <v>201</v>
      </c>
      <c r="B44" s="230" t="s">
        <v>191</v>
      </c>
      <c r="C44" s="230"/>
      <c r="D44" s="230">
        <v>2.33</v>
      </c>
      <c r="E44" s="230">
        <v>3.22</v>
      </c>
      <c r="F44" s="230">
        <v>2.66</v>
      </c>
      <c r="G44" s="230">
        <v>3</v>
      </c>
      <c r="H44" s="230">
        <v>3.43</v>
      </c>
      <c r="I44" s="27"/>
      <c r="J44" s="27"/>
      <c r="K44" s="27"/>
      <c r="L44" s="27"/>
      <c r="M44" s="27"/>
      <c r="N44" s="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</row>
    <row r="45" spans="1:27" x14ac:dyDescent="0.25">
      <c r="A45" s="230" t="s">
        <v>215</v>
      </c>
      <c r="B45" s="230" t="s">
        <v>814</v>
      </c>
      <c r="C45" s="230"/>
      <c r="D45" s="230"/>
      <c r="E45" s="230">
        <v>4.2</v>
      </c>
      <c r="F45" s="230">
        <v>3.1</v>
      </c>
      <c r="G45" s="230">
        <v>3</v>
      </c>
      <c r="H45" s="230">
        <v>5.52</v>
      </c>
      <c r="I45" s="27"/>
      <c r="J45" s="27"/>
      <c r="K45" s="27"/>
      <c r="L45" s="27"/>
      <c r="M45" s="27"/>
      <c r="N45" s="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</row>
    <row r="46" spans="1:27" x14ac:dyDescent="0.25">
      <c r="A46" s="230" t="s">
        <v>215</v>
      </c>
      <c r="B46" s="230" t="s">
        <v>1009</v>
      </c>
      <c r="C46" s="230"/>
      <c r="D46" s="230">
        <v>3.6</v>
      </c>
      <c r="E46" s="230"/>
      <c r="F46" s="230">
        <v>3.1</v>
      </c>
      <c r="G46" s="230">
        <v>3</v>
      </c>
      <c r="H46" s="230">
        <v>3.5</v>
      </c>
      <c r="I46" s="27"/>
      <c r="J46" s="27"/>
      <c r="K46" s="27"/>
      <c r="L46" s="27"/>
      <c r="M46" s="27"/>
      <c r="N46" s="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</row>
    <row r="47" spans="1:27" x14ac:dyDescent="0.25">
      <c r="A47" s="230" t="s">
        <v>215</v>
      </c>
      <c r="B47" s="230" t="s">
        <v>399</v>
      </c>
      <c r="C47" s="230"/>
      <c r="D47" s="230"/>
      <c r="E47" s="230">
        <v>3.8</v>
      </c>
      <c r="F47" s="230"/>
      <c r="G47" s="230"/>
      <c r="H47" s="230">
        <v>3.1</v>
      </c>
      <c r="I47" s="27"/>
      <c r="J47" s="27"/>
      <c r="K47" s="27"/>
      <c r="L47" s="27"/>
      <c r="M47" s="27"/>
      <c r="N47" s="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</row>
    <row r="48" spans="1:27" x14ac:dyDescent="0.25">
      <c r="A48" s="230" t="s">
        <v>215</v>
      </c>
      <c r="B48" s="230" t="s">
        <v>907</v>
      </c>
      <c r="C48" s="230"/>
      <c r="D48" s="230">
        <v>3.53</v>
      </c>
      <c r="E48" s="230"/>
      <c r="F48" s="230">
        <v>3.6</v>
      </c>
      <c r="G48" s="230"/>
      <c r="H48" s="230"/>
      <c r="I48" s="27"/>
      <c r="J48" s="27"/>
      <c r="K48" s="27"/>
      <c r="L48" s="27"/>
      <c r="M48" s="27"/>
      <c r="N48" s="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</row>
    <row r="49" spans="1:27" x14ac:dyDescent="0.25">
      <c r="A49" s="230" t="s">
        <v>215</v>
      </c>
      <c r="B49" s="230" t="s">
        <v>1051</v>
      </c>
      <c r="C49" s="230"/>
      <c r="D49" s="230">
        <v>3.5</v>
      </c>
      <c r="E49" s="230"/>
      <c r="F49" s="230"/>
      <c r="G49" s="230">
        <v>2.5</v>
      </c>
      <c r="H49" s="230"/>
      <c r="I49" s="27"/>
      <c r="J49" s="27"/>
      <c r="K49" s="27"/>
      <c r="L49" s="27"/>
      <c r="M49" s="27"/>
      <c r="N49" s="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</row>
    <row r="50" spans="1:27" x14ac:dyDescent="0.25">
      <c r="A50" s="230" t="s">
        <v>215</v>
      </c>
      <c r="B50" s="230" t="s">
        <v>1130</v>
      </c>
      <c r="C50" s="230"/>
      <c r="D50" s="230"/>
      <c r="E50" s="230"/>
      <c r="F50" s="230">
        <v>3.6</v>
      </c>
      <c r="G50" s="230"/>
      <c r="H50" s="230"/>
      <c r="I50" s="27"/>
      <c r="J50" s="27"/>
      <c r="K50" s="27"/>
      <c r="L50" s="27"/>
      <c r="M50" s="27"/>
      <c r="N50" s="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</row>
    <row r="51" spans="1:27" x14ac:dyDescent="0.25">
      <c r="A51" s="230" t="s">
        <v>215</v>
      </c>
      <c r="B51" s="230" t="s">
        <v>875</v>
      </c>
      <c r="C51" s="230"/>
      <c r="D51" s="230">
        <v>3.54</v>
      </c>
      <c r="E51" s="230"/>
      <c r="F51" s="230">
        <v>1.93</v>
      </c>
      <c r="G51" s="230"/>
      <c r="H51" s="230"/>
      <c r="I51" s="27"/>
      <c r="J51" s="27"/>
      <c r="K51" s="27"/>
      <c r="L51" s="27"/>
      <c r="M51" s="27"/>
      <c r="N51" s="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</row>
    <row r="52" spans="1:27" x14ac:dyDescent="0.25">
      <c r="A52" s="230" t="s">
        <v>215</v>
      </c>
      <c r="B52" s="230" t="s">
        <v>592</v>
      </c>
      <c r="C52" s="230"/>
      <c r="D52" s="230">
        <v>3.5</v>
      </c>
      <c r="E52" s="230"/>
      <c r="F52" s="230">
        <v>2.16</v>
      </c>
      <c r="G52" s="230">
        <v>1.8</v>
      </c>
      <c r="H52" s="230">
        <v>3.6</v>
      </c>
      <c r="I52" s="27"/>
      <c r="J52" s="27"/>
      <c r="K52" s="27"/>
      <c r="L52" s="27"/>
      <c r="M52" s="27"/>
      <c r="N52" s="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</row>
    <row r="53" spans="1:27" ht="0" hidden="1" customHeight="1" x14ac:dyDescent="0.25">
      <c r="A53" s="230"/>
      <c r="B53" s="230"/>
      <c r="C53" s="230"/>
      <c r="D53" s="230"/>
      <c r="E53" s="230"/>
      <c r="F53" s="230"/>
      <c r="G53" s="230"/>
      <c r="H53" s="230"/>
      <c r="I53" s="27"/>
      <c r="J53" s="27"/>
      <c r="K53" s="27"/>
      <c r="L53" s="27"/>
      <c r="M53" s="27"/>
      <c r="N53" s="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</row>
    <row r="54" spans="1:27" ht="0" hidden="1" customHeight="1" x14ac:dyDescent="0.25">
      <c r="A54" s="230"/>
      <c r="B54" s="230"/>
      <c r="C54" s="230"/>
      <c r="D54" s="230"/>
      <c r="E54" s="230"/>
      <c r="F54" s="230"/>
      <c r="G54" s="230"/>
      <c r="H54" s="230"/>
      <c r="I54" s="27"/>
      <c r="J54" s="27"/>
      <c r="K54" s="27"/>
      <c r="L54" s="27"/>
      <c r="M54" s="27"/>
      <c r="N54" s="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</row>
    <row r="55" spans="1:27" ht="0" hidden="1" customHeight="1" x14ac:dyDescent="0.25">
      <c r="A55" s="230"/>
      <c r="B55" s="230"/>
      <c r="C55" s="230"/>
      <c r="D55" s="230"/>
      <c r="E55" s="230"/>
      <c r="F55" s="230"/>
      <c r="G55" s="230"/>
      <c r="H55" s="230"/>
      <c r="I55" s="27"/>
      <c r="J55" s="27"/>
      <c r="K55" s="27"/>
      <c r="L55" s="27"/>
      <c r="M55" s="27"/>
      <c r="N55" s="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</row>
    <row r="56" spans="1:27" ht="0" hidden="1" customHeight="1" x14ac:dyDescent="0.25">
      <c r="A56" s="230"/>
      <c r="B56" s="230"/>
      <c r="C56" s="230"/>
      <c r="D56" s="230"/>
      <c r="E56" s="230"/>
      <c r="F56" s="230"/>
      <c r="G56" s="230"/>
      <c r="H56" s="230"/>
      <c r="I56" s="27"/>
      <c r="J56" s="27"/>
      <c r="K56" s="27"/>
      <c r="L56" s="27"/>
      <c r="M56" s="27"/>
      <c r="N56" s="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</row>
    <row r="57" spans="1:27" ht="0" hidden="1" customHeight="1" x14ac:dyDescent="0.25">
      <c r="A57" s="230"/>
      <c r="B57" s="230"/>
      <c r="C57" s="230"/>
      <c r="D57" s="230"/>
      <c r="E57" s="230"/>
      <c r="F57" s="230"/>
      <c r="G57" s="230"/>
      <c r="H57" s="230"/>
      <c r="I57" s="27"/>
      <c r="J57" s="27"/>
      <c r="K57" s="27"/>
      <c r="L57" s="27"/>
      <c r="M57" s="27"/>
      <c r="N57" s="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</row>
    <row r="58" spans="1:27" ht="0" hidden="1" customHeight="1" x14ac:dyDescent="0.25">
      <c r="A58" s="230"/>
      <c r="B58" s="230"/>
      <c r="C58" s="230"/>
      <c r="D58" s="230"/>
      <c r="E58" s="230"/>
      <c r="F58" s="230"/>
      <c r="G58" s="230"/>
      <c r="H58" s="230"/>
      <c r="I58" s="27"/>
      <c r="J58" s="27"/>
      <c r="K58" s="27"/>
      <c r="L58" s="27"/>
      <c r="M58" s="27"/>
      <c r="N58" s="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</row>
    <row r="59" spans="1:27" ht="0" hidden="1" customHeight="1" x14ac:dyDescent="0.25">
      <c r="A59" s="230"/>
      <c r="B59" s="230"/>
      <c r="C59" s="230"/>
      <c r="D59" s="230"/>
      <c r="E59" s="230"/>
      <c r="F59" s="230"/>
      <c r="G59" s="230"/>
      <c r="H59" s="230"/>
      <c r="I59" s="27"/>
      <c r="J59" s="27"/>
      <c r="K59" s="27"/>
      <c r="L59" s="27"/>
      <c r="M59" s="27"/>
      <c r="N59" s="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</row>
    <row r="60" spans="1:27" ht="0" hidden="1" customHeight="1" x14ac:dyDescent="0.25">
      <c r="A60" s="230"/>
      <c r="B60" s="230"/>
      <c r="C60" s="230"/>
      <c r="D60" s="230"/>
      <c r="E60" s="230"/>
      <c r="F60" s="230"/>
      <c r="G60" s="230"/>
      <c r="H60" s="230"/>
      <c r="I60" s="27"/>
      <c r="J60" s="27"/>
      <c r="K60" s="27"/>
      <c r="L60" s="27"/>
      <c r="M60" s="27"/>
      <c r="N60" s="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</row>
    <row r="61" spans="1:27" ht="0" hidden="1" customHeight="1" x14ac:dyDescent="0.25">
      <c r="A61" s="230"/>
      <c r="B61" s="230"/>
      <c r="C61" s="230"/>
      <c r="D61" s="230"/>
      <c r="E61" s="230"/>
      <c r="F61" s="230"/>
      <c r="G61" s="230"/>
      <c r="H61" s="230"/>
      <c r="I61" s="27"/>
      <c r="J61" s="27"/>
      <c r="K61" s="27"/>
      <c r="L61" s="27"/>
      <c r="M61" s="27"/>
      <c r="N61" s="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</row>
    <row r="62" spans="1:27" ht="0" hidden="1" customHeight="1" x14ac:dyDescent="0.25">
      <c r="A62" s="230"/>
      <c r="B62" s="230"/>
      <c r="C62" s="230"/>
      <c r="D62" s="230"/>
      <c r="E62" s="230"/>
      <c r="F62" s="230"/>
      <c r="G62" s="230"/>
      <c r="H62" s="230"/>
      <c r="I62" s="27"/>
      <c r="J62" s="27"/>
      <c r="K62" s="27"/>
      <c r="L62" s="27"/>
      <c r="M62" s="27"/>
      <c r="N62" s="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</row>
    <row r="63" spans="1:27" ht="0" hidden="1" customHeight="1" x14ac:dyDescent="0.25">
      <c r="A63" s="230"/>
      <c r="B63" s="230"/>
      <c r="C63" s="230"/>
      <c r="D63" s="230"/>
      <c r="E63" s="230"/>
      <c r="F63" s="230"/>
      <c r="G63" s="230"/>
      <c r="H63" s="230"/>
      <c r="I63" s="27"/>
      <c r="J63" s="27"/>
      <c r="K63" s="27"/>
      <c r="L63" s="27"/>
      <c r="M63" s="27"/>
      <c r="N63" s="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</row>
    <row r="64" spans="1:27" ht="0" hidden="1" customHeight="1" x14ac:dyDescent="0.25">
      <c r="A64" s="230"/>
      <c r="B64" s="230"/>
      <c r="C64" s="230"/>
      <c r="D64" s="230"/>
      <c r="E64" s="230"/>
      <c r="F64" s="230"/>
      <c r="G64" s="230"/>
      <c r="H64" s="230"/>
      <c r="I64" s="27"/>
      <c r="J64" s="27"/>
      <c r="K64" s="27"/>
      <c r="L64" s="27"/>
      <c r="M64" s="27"/>
      <c r="N64" s="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</row>
    <row r="65" spans="1:27" ht="0" hidden="1" customHeight="1" x14ac:dyDescent="0.25">
      <c r="A65" s="230"/>
      <c r="B65" s="230"/>
      <c r="C65" s="230"/>
      <c r="D65" s="230"/>
      <c r="E65" s="230"/>
      <c r="F65" s="230"/>
      <c r="G65" s="230"/>
      <c r="H65" s="230"/>
      <c r="I65" s="27"/>
      <c r="J65" s="27"/>
      <c r="K65" s="27"/>
      <c r="L65" s="27"/>
      <c r="M65" s="27"/>
      <c r="N65" s="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</row>
    <row r="66" spans="1:27" ht="0" hidden="1" customHeight="1" x14ac:dyDescent="0.25">
      <c r="A66" s="230"/>
      <c r="B66" s="230"/>
      <c r="C66" s="230"/>
      <c r="D66" s="230"/>
      <c r="E66" s="230"/>
      <c r="F66" s="230"/>
      <c r="G66" s="230"/>
      <c r="H66" s="230"/>
      <c r="I66" s="27"/>
      <c r="J66" s="27"/>
      <c r="K66" s="27"/>
      <c r="L66" s="27"/>
      <c r="M66" s="27"/>
      <c r="N66" s="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</row>
    <row r="67" spans="1:27" ht="0" hidden="1" customHeight="1" x14ac:dyDescent="0.25">
      <c r="A67" s="230"/>
      <c r="B67" s="230"/>
      <c r="C67" s="230"/>
      <c r="D67" s="230"/>
      <c r="E67" s="230"/>
      <c r="F67" s="230"/>
      <c r="G67" s="230"/>
      <c r="H67" s="230"/>
      <c r="I67" s="27"/>
      <c r="J67" s="27"/>
      <c r="K67" s="27"/>
      <c r="L67" s="27"/>
      <c r="M67" s="27"/>
      <c r="N67" s="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</row>
    <row r="68" spans="1:27" ht="0" hidden="1" customHeight="1" x14ac:dyDescent="0.25">
      <c r="A68" s="230"/>
      <c r="B68" s="230"/>
      <c r="C68" s="230"/>
      <c r="D68" s="230"/>
      <c r="E68" s="230"/>
      <c r="F68" s="230"/>
      <c r="G68" s="230"/>
      <c r="H68" s="230"/>
      <c r="I68" s="27"/>
      <c r="J68" s="27"/>
      <c r="K68" s="27"/>
      <c r="L68" s="27"/>
      <c r="M68" s="27"/>
      <c r="N68" s="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</row>
    <row r="69" spans="1:27" ht="0" hidden="1" customHeight="1" x14ac:dyDescent="0.25">
      <c r="A69" s="230"/>
      <c r="B69" s="230"/>
      <c r="C69" s="230"/>
      <c r="D69" s="230"/>
      <c r="E69" s="230"/>
      <c r="F69" s="230"/>
      <c r="G69" s="230"/>
      <c r="H69" s="230"/>
      <c r="I69" s="27"/>
      <c r="J69" s="27"/>
      <c r="K69" s="27"/>
      <c r="L69" s="27"/>
      <c r="M69" s="27"/>
      <c r="N69" s="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</row>
    <row r="70" spans="1:27" ht="0" hidden="1" customHeight="1" x14ac:dyDescent="0.25">
      <c r="A70" s="230"/>
      <c r="B70" s="230"/>
      <c r="C70" s="230"/>
      <c r="D70" s="230"/>
      <c r="E70" s="230"/>
      <c r="F70" s="230"/>
      <c r="G70" s="230"/>
      <c r="H70" s="230"/>
      <c r="I70" s="27"/>
      <c r="J70" s="27"/>
      <c r="K70" s="27"/>
      <c r="L70" s="27"/>
      <c r="M70" s="27"/>
      <c r="N70" s="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</row>
    <row r="71" spans="1:27" ht="0" hidden="1" customHeight="1" x14ac:dyDescent="0.25">
      <c r="A71" s="230"/>
      <c r="B71" s="230"/>
      <c r="C71" s="230"/>
      <c r="D71" s="230"/>
      <c r="E71" s="230"/>
      <c r="F71" s="230"/>
      <c r="G71" s="230"/>
      <c r="H71" s="230"/>
      <c r="I71" s="27"/>
      <c r="J71" s="27"/>
      <c r="K71" s="27"/>
      <c r="L71" s="27"/>
      <c r="M71" s="27"/>
      <c r="N71" s="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</row>
    <row r="72" spans="1:27" ht="0" hidden="1" customHeight="1" x14ac:dyDescent="0.25">
      <c r="A72" s="230"/>
      <c r="B72" s="230"/>
      <c r="C72" s="230"/>
      <c r="D72" s="230"/>
      <c r="E72" s="230"/>
      <c r="F72" s="230"/>
      <c r="G72" s="230"/>
      <c r="H72" s="230"/>
      <c r="I72" s="27"/>
      <c r="J72" s="27"/>
      <c r="K72" s="27"/>
      <c r="L72" s="27"/>
      <c r="M72" s="27"/>
      <c r="N72" s="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</row>
    <row r="73" spans="1:27" ht="0" hidden="1" customHeight="1" x14ac:dyDescent="0.25">
      <c r="A73" s="230"/>
      <c r="B73" s="230"/>
      <c r="C73" s="230"/>
      <c r="D73" s="230"/>
      <c r="E73" s="230"/>
      <c r="F73" s="230"/>
      <c r="G73" s="230"/>
      <c r="H73" s="230"/>
      <c r="I73" s="27"/>
      <c r="J73" s="27"/>
      <c r="K73" s="27"/>
      <c r="L73" s="27"/>
      <c r="M73" s="27"/>
      <c r="N73" s="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</row>
    <row r="74" spans="1:27" ht="0" hidden="1" customHeight="1" x14ac:dyDescent="0.25">
      <c r="A74" s="230"/>
      <c r="B74" s="230"/>
      <c r="C74" s="230"/>
      <c r="D74" s="230"/>
      <c r="E74" s="230"/>
      <c r="F74" s="230"/>
      <c r="G74" s="230"/>
      <c r="H74" s="230"/>
      <c r="I74" s="27"/>
      <c r="J74" s="27"/>
      <c r="K74" s="27"/>
      <c r="L74" s="27"/>
      <c r="M74" s="27"/>
      <c r="N74" s="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</row>
    <row r="75" spans="1:27" ht="0" hidden="1" customHeight="1" x14ac:dyDescent="0.25">
      <c r="A75" s="230"/>
      <c r="B75" s="230"/>
      <c r="C75" s="230"/>
      <c r="D75" s="230"/>
      <c r="E75" s="230"/>
      <c r="F75" s="230"/>
      <c r="G75" s="230"/>
      <c r="H75" s="230"/>
      <c r="I75" s="27"/>
      <c r="J75" s="27"/>
      <c r="K75" s="27"/>
      <c r="L75" s="27"/>
      <c r="M75" s="27"/>
      <c r="N75" s="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</row>
    <row r="76" spans="1:27" ht="0" hidden="1" customHeight="1" x14ac:dyDescent="0.25">
      <c r="A76" s="230"/>
      <c r="B76" s="230"/>
      <c r="C76" s="230"/>
      <c r="D76" s="230"/>
      <c r="E76" s="230"/>
      <c r="F76" s="230"/>
      <c r="G76" s="230"/>
      <c r="H76" s="230"/>
      <c r="I76" s="27"/>
      <c r="J76" s="27"/>
      <c r="K76" s="27"/>
      <c r="L76" s="27"/>
      <c r="M76" s="27"/>
      <c r="N76" s="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</row>
    <row r="77" spans="1:27" ht="0" hidden="1" customHeight="1" x14ac:dyDescent="0.25">
      <c r="A77" s="230"/>
      <c r="B77" s="230"/>
      <c r="C77" s="230"/>
      <c r="D77" s="230"/>
      <c r="E77" s="230"/>
      <c r="F77" s="230"/>
      <c r="G77" s="230"/>
      <c r="H77" s="230"/>
      <c r="I77" s="27"/>
      <c r="J77" s="27"/>
      <c r="K77" s="27"/>
      <c r="L77" s="27"/>
      <c r="M77" s="27"/>
      <c r="N77" s="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</row>
    <row r="78" spans="1:27" ht="0" hidden="1" customHeight="1" x14ac:dyDescent="0.25">
      <c r="A78" s="230"/>
      <c r="B78" s="230"/>
      <c r="C78" s="230"/>
      <c r="D78" s="230"/>
      <c r="E78" s="230"/>
      <c r="F78" s="230"/>
      <c r="G78" s="230"/>
      <c r="H78" s="230"/>
      <c r="I78" s="27"/>
      <c r="J78" s="27"/>
      <c r="K78" s="27"/>
      <c r="L78" s="27"/>
      <c r="M78" s="27"/>
      <c r="N78" s="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</row>
    <row r="79" spans="1:27" ht="0" hidden="1" customHeight="1" x14ac:dyDescent="0.25">
      <c r="A79" s="230"/>
      <c r="B79" s="230"/>
      <c r="C79" s="230"/>
      <c r="D79" s="230"/>
      <c r="E79" s="230"/>
      <c r="F79" s="230"/>
      <c r="G79" s="230"/>
      <c r="H79" s="230"/>
      <c r="I79" s="27"/>
      <c r="J79" s="27"/>
      <c r="K79" s="27"/>
      <c r="L79" s="27"/>
      <c r="M79" s="27"/>
      <c r="N79" s="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</row>
    <row r="80" spans="1:27" ht="0" hidden="1" customHeight="1" x14ac:dyDescent="0.25">
      <c r="A80" s="230"/>
      <c r="B80" s="230"/>
      <c r="C80" s="230"/>
      <c r="D80" s="230"/>
      <c r="E80" s="230"/>
      <c r="F80" s="230"/>
      <c r="G80" s="230"/>
      <c r="H80" s="230"/>
      <c r="I80" s="27"/>
      <c r="J80" s="27"/>
      <c r="K80" s="27"/>
      <c r="L80" s="27"/>
      <c r="M80" s="27"/>
      <c r="N80" s="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</row>
    <row r="81" spans="1:27" ht="0" hidden="1" customHeight="1" x14ac:dyDescent="0.25">
      <c r="A81" s="230"/>
      <c r="B81" s="230"/>
      <c r="C81" s="230"/>
      <c r="D81" s="230"/>
      <c r="E81" s="230"/>
      <c r="F81" s="230"/>
      <c r="G81" s="230"/>
      <c r="H81" s="230"/>
      <c r="I81" s="27"/>
      <c r="J81" s="27"/>
      <c r="K81" s="27"/>
      <c r="L81" s="27"/>
      <c r="M81" s="27"/>
      <c r="N81" s="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</row>
    <row r="82" spans="1:27" ht="0" hidden="1" customHeight="1" x14ac:dyDescent="0.25">
      <c r="A82" s="230"/>
      <c r="B82" s="230"/>
      <c r="C82" s="230"/>
      <c r="D82" s="230"/>
      <c r="E82" s="230"/>
      <c r="F82" s="230"/>
      <c r="G82" s="230"/>
      <c r="H82" s="230"/>
      <c r="I82" s="27"/>
      <c r="J82" s="27"/>
      <c r="K82" s="27"/>
      <c r="L82" s="27"/>
      <c r="M82" s="27"/>
      <c r="N82" s="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</row>
    <row r="83" spans="1:27" ht="0" hidden="1" customHeight="1" x14ac:dyDescent="0.25">
      <c r="A83" s="230"/>
      <c r="B83" s="230"/>
      <c r="C83" s="230"/>
      <c r="D83" s="230"/>
      <c r="E83" s="230"/>
      <c r="F83" s="230"/>
      <c r="G83" s="230"/>
      <c r="H83" s="230"/>
      <c r="I83" s="27"/>
      <c r="J83" s="27"/>
      <c r="K83" s="27"/>
      <c r="L83" s="27"/>
      <c r="M83" s="27"/>
      <c r="N83" s="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</row>
    <row r="84" spans="1:27" ht="0" hidden="1" customHeight="1" x14ac:dyDescent="0.25">
      <c r="A84" s="230"/>
      <c r="B84" s="230"/>
      <c r="C84" s="230"/>
      <c r="D84" s="230"/>
      <c r="E84" s="230"/>
      <c r="F84" s="230"/>
      <c r="G84" s="230"/>
      <c r="H84" s="230"/>
      <c r="I84" s="27"/>
      <c r="J84" s="27"/>
      <c r="K84" s="27"/>
      <c r="L84" s="27"/>
      <c r="M84" s="27"/>
      <c r="N84" s="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</row>
    <row r="85" spans="1:27" ht="0" hidden="1" customHeight="1" x14ac:dyDescent="0.25">
      <c r="A85" s="230"/>
      <c r="B85" s="230"/>
      <c r="C85" s="230"/>
      <c r="D85" s="230"/>
      <c r="E85" s="230"/>
      <c r="F85" s="230"/>
      <c r="G85" s="230"/>
      <c r="H85" s="230"/>
      <c r="I85" s="27"/>
      <c r="J85" s="27"/>
      <c r="K85" s="27"/>
      <c r="L85" s="27"/>
      <c r="M85" s="27"/>
      <c r="N85" s="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</row>
    <row r="86" spans="1:27" ht="0" hidden="1" customHeight="1" x14ac:dyDescent="0.25">
      <c r="A86" s="230"/>
      <c r="B86" s="230"/>
      <c r="C86" s="230"/>
      <c r="D86" s="230"/>
      <c r="E86" s="230"/>
      <c r="F86" s="230"/>
      <c r="G86" s="230"/>
      <c r="H86" s="230"/>
      <c r="I86" s="27"/>
      <c r="J86" s="27"/>
      <c r="K86" s="27"/>
      <c r="L86" s="27"/>
      <c r="M86" s="27"/>
      <c r="N86" s="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</row>
    <row r="87" spans="1:27" ht="0" hidden="1" customHeight="1" x14ac:dyDescent="0.25">
      <c r="A87" s="230"/>
      <c r="B87" s="230"/>
      <c r="C87" s="230"/>
      <c r="D87" s="230"/>
      <c r="E87" s="230"/>
      <c r="F87" s="230"/>
      <c r="G87" s="230"/>
      <c r="H87" s="230"/>
      <c r="I87" s="27"/>
      <c r="J87" s="27"/>
      <c r="K87" s="27"/>
      <c r="L87" s="27"/>
      <c r="M87" s="27"/>
      <c r="N87" s="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</row>
    <row r="88" spans="1:27" ht="0" hidden="1" customHeight="1" x14ac:dyDescent="0.25">
      <c r="A88" s="230"/>
      <c r="B88" s="230"/>
      <c r="C88" s="230"/>
      <c r="D88" s="230"/>
      <c r="E88" s="230"/>
      <c r="F88" s="230"/>
      <c r="G88" s="230"/>
      <c r="H88" s="230"/>
      <c r="I88" s="27"/>
      <c r="J88" s="27"/>
      <c r="K88" s="27"/>
      <c r="L88" s="27"/>
      <c r="M88" s="27"/>
      <c r="N88" s="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</row>
    <row r="89" spans="1:27" ht="0" hidden="1" customHeight="1" x14ac:dyDescent="0.25">
      <c r="A89" s="230"/>
      <c r="B89" s="230"/>
      <c r="C89" s="230"/>
      <c r="D89" s="230"/>
      <c r="E89" s="230"/>
      <c r="F89" s="230"/>
      <c r="G89" s="230"/>
      <c r="H89" s="230"/>
      <c r="I89" s="27"/>
      <c r="J89" s="27"/>
      <c r="K89" s="27"/>
      <c r="L89" s="27"/>
      <c r="M89" s="27"/>
      <c r="N89" s="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</row>
    <row r="90" spans="1:27" ht="0" hidden="1" customHeight="1" x14ac:dyDescent="0.25">
      <c r="A90" s="230"/>
      <c r="B90" s="230"/>
      <c r="C90" s="230"/>
      <c r="D90" s="230"/>
      <c r="E90" s="230"/>
      <c r="F90" s="230"/>
      <c r="G90" s="230"/>
      <c r="H90" s="230"/>
      <c r="I90" s="27"/>
      <c r="J90" s="27"/>
      <c r="K90" s="27"/>
      <c r="L90" s="27"/>
      <c r="M90" s="27"/>
      <c r="N90" s="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</row>
    <row r="91" spans="1:27" ht="0" hidden="1" customHeight="1" x14ac:dyDescent="0.25">
      <c r="A91" s="230"/>
      <c r="B91" s="230"/>
      <c r="C91" s="230"/>
      <c r="D91" s="230"/>
      <c r="E91" s="230"/>
      <c r="F91" s="230"/>
      <c r="G91" s="230"/>
      <c r="H91" s="230"/>
      <c r="I91" s="27"/>
      <c r="J91" s="27"/>
      <c r="K91" s="27"/>
      <c r="L91" s="27"/>
      <c r="M91" s="27"/>
      <c r="N91" s="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</row>
    <row r="92" spans="1:27" ht="0" hidden="1" customHeight="1" x14ac:dyDescent="0.25">
      <c r="A92" s="230"/>
      <c r="B92" s="230"/>
      <c r="C92" s="230"/>
      <c r="D92" s="230"/>
      <c r="E92" s="230"/>
      <c r="F92" s="230"/>
      <c r="G92" s="230"/>
      <c r="H92" s="230"/>
      <c r="I92" s="27"/>
      <c r="J92" s="27"/>
      <c r="K92" s="27"/>
      <c r="L92" s="27"/>
      <c r="M92" s="27"/>
      <c r="N92" s="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</row>
    <row r="93" spans="1:27" ht="0" hidden="1" customHeight="1" x14ac:dyDescent="0.25">
      <c r="A93" s="230"/>
      <c r="B93" s="230"/>
      <c r="C93" s="230"/>
      <c r="D93" s="230"/>
      <c r="E93" s="230"/>
      <c r="F93" s="230"/>
      <c r="G93" s="230"/>
      <c r="H93" s="230"/>
      <c r="I93" s="27"/>
      <c r="J93" s="27"/>
      <c r="K93" s="27"/>
      <c r="L93" s="27"/>
      <c r="M93" s="27"/>
      <c r="N93" s="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</row>
    <row r="94" spans="1:27" ht="0" hidden="1" customHeight="1" x14ac:dyDescent="0.25">
      <c r="A94" s="230"/>
      <c r="B94" s="230"/>
      <c r="C94" s="230"/>
      <c r="D94" s="230"/>
      <c r="E94" s="230"/>
      <c r="F94" s="230"/>
      <c r="G94" s="230"/>
      <c r="H94" s="230"/>
      <c r="I94" s="27"/>
      <c r="J94" s="27"/>
      <c r="K94" s="27"/>
      <c r="L94" s="27"/>
      <c r="M94" s="27"/>
      <c r="N94" s="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</row>
    <row r="95" spans="1:27" ht="0" hidden="1" customHeight="1" x14ac:dyDescent="0.25">
      <c r="A95" s="230"/>
      <c r="B95" s="230"/>
      <c r="C95" s="230"/>
      <c r="D95" s="230"/>
      <c r="E95" s="230"/>
      <c r="F95" s="230"/>
      <c r="G95" s="230"/>
      <c r="H95" s="230"/>
      <c r="I95" s="27"/>
      <c r="J95" s="27"/>
      <c r="K95" s="27"/>
      <c r="L95" s="27"/>
      <c r="M95" s="27"/>
      <c r="N95" s="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</row>
    <row r="96" spans="1:27" ht="0" hidden="1" customHeight="1" x14ac:dyDescent="0.25">
      <c r="A96" s="230"/>
      <c r="B96" s="230"/>
      <c r="C96" s="230"/>
      <c r="D96" s="230"/>
      <c r="E96" s="230"/>
      <c r="F96" s="230"/>
      <c r="G96" s="230"/>
      <c r="H96" s="230"/>
      <c r="I96" s="27"/>
      <c r="J96" s="27"/>
      <c r="K96" s="27"/>
      <c r="L96" s="27"/>
      <c r="M96" s="27"/>
      <c r="N96" s="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</row>
    <row r="97" spans="1:27" ht="0" hidden="1" customHeight="1" x14ac:dyDescent="0.25">
      <c r="A97" s="230"/>
      <c r="B97" s="230"/>
      <c r="C97" s="230"/>
      <c r="D97" s="230"/>
      <c r="E97" s="230"/>
      <c r="F97" s="230"/>
      <c r="G97" s="230"/>
      <c r="H97" s="230"/>
      <c r="I97" s="27"/>
      <c r="J97" s="27"/>
      <c r="K97" s="27"/>
      <c r="L97" s="27"/>
      <c r="M97" s="27"/>
      <c r="N97" s="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</row>
    <row r="98" spans="1:27" ht="0" hidden="1" customHeight="1" x14ac:dyDescent="0.25">
      <c r="A98" s="230"/>
      <c r="B98" s="230"/>
      <c r="C98" s="230"/>
      <c r="D98" s="230"/>
      <c r="E98" s="230"/>
      <c r="F98" s="230"/>
      <c r="G98" s="230"/>
      <c r="H98" s="230"/>
      <c r="I98" s="27"/>
      <c r="J98" s="27"/>
      <c r="K98" s="27"/>
      <c r="L98" s="27"/>
      <c r="M98" s="27"/>
      <c r="N98" s="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</row>
    <row r="99" spans="1:27" ht="0" hidden="1" customHeight="1" x14ac:dyDescent="0.25">
      <c r="A99" s="230"/>
      <c r="B99" s="230"/>
      <c r="C99" s="230"/>
      <c r="D99" s="230"/>
      <c r="E99" s="230"/>
      <c r="F99" s="230"/>
      <c r="G99" s="230"/>
      <c r="H99" s="230"/>
      <c r="I99" s="27"/>
      <c r="J99" s="27"/>
      <c r="K99" s="27"/>
      <c r="L99" s="27"/>
      <c r="M99" s="27"/>
      <c r="N99" s="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</row>
    <row r="100" spans="1:27" ht="0" hidden="1" customHeight="1" x14ac:dyDescent="0.25">
      <c r="A100" s="230"/>
      <c r="B100" s="230"/>
      <c r="C100" s="230"/>
      <c r="D100" s="230"/>
      <c r="E100" s="230"/>
      <c r="F100" s="230"/>
      <c r="G100" s="230"/>
      <c r="H100" s="230"/>
      <c r="I100" s="27"/>
      <c r="J100" s="27"/>
      <c r="K100" s="27"/>
      <c r="L100" s="27"/>
      <c r="M100" s="27"/>
      <c r="N100" s="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</row>
    <row r="101" spans="1:27" x14ac:dyDescent="0.25">
      <c r="A101" s="237" t="s">
        <v>185</v>
      </c>
      <c r="B101" s="237"/>
      <c r="C101" s="237"/>
      <c r="D101" s="237"/>
      <c r="E101" s="237"/>
      <c r="F101" s="237"/>
      <c r="G101" s="237"/>
      <c r="H101" s="237"/>
      <c r="I101" s="27"/>
      <c r="J101" s="27"/>
      <c r="K101" s="27"/>
      <c r="L101" s="27"/>
      <c r="M101" s="27"/>
      <c r="N101" s="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</row>
    <row r="102" spans="1:27" ht="0" hidden="1" customHeight="1" x14ac:dyDescent="0.25">
      <c r="A102" s="165"/>
      <c r="B102" s="165"/>
      <c r="C102" s="165"/>
      <c r="D102" s="165"/>
      <c r="E102" s="165"/>
      <c r="F102" s="165"/>
      <c r="G102" s="165"/>
      <c r="H102" s="165"/>
      <c r="I102" s="27"/>
      <c r="J102" s="27"/>
      <c r="K102" s="27"/>
      <c r="L102" s="27"/>
      <c r="M102" s="27"/>
      <c r="N102" s="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</row>
    <row r="103" spans="1:27" ht="0" hidden="1" customHeight="1" x14ac:dyDescent="0.25">
      <c r="A103" s="165"/>
      <c r="B103" s="165"/>
      <c r="C103" s="165"/>
      <c r="D103" s="165"/>
      <c r="E103" s="165"/>
      <c r="F103" s="165"/>
      <c r="G103" s="165"/>
      <c r="H103" s="165"/>
      <c r="I103" s="27"/>
      <c r="J103" s="27"/>
      <c r="K103" s="27"/>
      <c r="L103" s="27"/>
      <c r="M103" s="27"/>
      <c r="N103" s="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</row>
    <row r="104" spans="1:27" ht="0" hidden="1" customHeight="1" x14ac:dyDescent="0.25">
      <c r="A104" s="165"/>
      <c r="B104" s="165"/>
      <c r="C104" s="165"/>
      <c r="D104" s="165"/>
      <c r="E104" s="165"/>
      <c r="F104" s="165"/>
      <c r="G104" s="165"/>
      <c r="H104" s="165"/>
      <c r="I104" s="27"/>
      <c r="J104" s="27"/>
      <c r="K104" s="27"/>
      <c r="L104" s="27"/>
      <c r="M104" s="27"/>
      <c r="N104" s="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</row>
    <row r="105" spans="1:27" ht="0" hidden="1" customHeight="1" x14ac:dyDescent="0.25">
      <c r="A105" s="165"/>
      <c r="B105" s="165"/>
      <c r="C105" s="165"/>
      <c r="D105" s="165"/>
      <c r="E105" s="165"/>
      <c r="F105" s="165"/>
      <c r="G105" s="165"/>
      <c r="H105" s="165"/>
      <c r="I105" s="27"/>
      <c r="J105" s="27"/>
      <c r="K105" s="27"/>
      <c r="L105" s="27"/>
      <c r="M105" s="27"/>
      <c r="N105" s="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</row>
    <row r="106" spans="1:27" ht="0" hidden="1" customHeight="1" x14ac:dyDescent="0.25">
      <c r="A106" s="165"/>
      <c r="B106" s="165"/>
      <c r="C106" s="165"/>
      <c r="D106" s="165"/>
      <c r="E106" s="165"/>
      <c r="F106" s="165"/>
      <c r="G106" s="165"/>
      <c r="H106" s="165"/>
      <c r="I106" s="27"/>
      <c r="J106" s="27"/>
      <c r="K106" s="27"/>
      <c r="L106" s="27"/>
      <c r="M106" s="27"/>
      <c r="N106" s="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</row>
    <row r="107" spans="1:27" ht="0" hidden="1" customHeight="1" x14ac:dyDescent="0.25">
      <c r="A107" s="165"/>
      <c r="B107" s="165"/>
      <c r="C107" s="165"/>
      <c r="D107" s="165"/>
      <c r="E107" s="165"/>
      <c r="F107" s="165"/>
      <c r="G107" s="165"/>
      <c r="H107" s="165"/>
      <c r="I107" s="27"/>
      <c r="J107" s="27"/>
      <c r="K107" s="27"/>
      <c r="L107" s="27"/>
      <c r="M107" s="27"/>
      <c r="N107" s="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</row>
    <row r="108" spans="1:27" ht="0" hidden="1" customHeight="1" x14ac:dyDescent="0.25">
      <c r="A108" s="165"/>
      <c r="B108" s="165"/>
      <c r="C108" s="165"/>
      <c r="D108" s="165"/>
      <c r="E108" s="165"/>
      <c r="F108" s="165"/>
      <c r="G108" s="165"/>
      <c r="H108" s="165"/>
      <c r="I108" s="27"/>
      <c r="J108" s="27"/>
      <c r="K108" s="27"/>
      <c r="L108" s="27"/>
      <c r="M108" s="27"/>
      <c r="N108" s="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</row>
    <row r="109" spans="1:27" ht="0" hidden="1" customHeight="1" x14ac:dyDescent="0.25">
      <c r="A109" s="165"/>
      <c r="B109" s="165"/>
      <c r="C109" s="165"/>
      <c r="D109" s="165"/>
      <c r="E109" s="165"/>
      <c r="F109" s="165"/>
      <c r="G109" s="165"/>
      <c r="H109" s="165"/>
      <c r="I109" s="27"/>
      <c r="J109" s="27"/>
      <c r="K109" s="27"/>
      <c r="L109" s="27"/>
      <c r="M109" s="27"/>
      <c r="N109" s="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</row>
    <row r="110" spans="1:27" ht="0" hidden="1" customHeight="1" x14ac:dyDescent="0.25">
      <c r="A110" s="165"/>
      <c r="B110" s="165"/>
      <c r="C110" s="165"/>
      <c r="D110" s="165"/>
      <c r="E110" s="165"/>
      <c r="F110" s="165"/>
      <c r="G110" s="165"/>
      <c r="H110" s="165"/>
      <c r="I110" s="27"/>
      <c r="J110" s="27"/>
      <c r="K110" s="27"/>
      <c r="L110" s="27"/>
      <c r="M110" s="27"/>
      <c r="N110" s="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</row>
    <row r="111" spans="1:27" ht="0" hidden="1" customHeight="1" x14ac:dyDescent="0.25">
      <c r="A111" s="165"/>
      <c r="B111" s="165"/>
      <c r="C111" s="165"/>
      <c r="D111" s="165"/>
      <c r="E111" s="165"/>
      <c r="F111" s="165"/>
      <c r="G111" s="165"/>
      <c r="H111" s="165"/>
      <c r="I111" s="27"/>
      <c r="J111" s="27"/>
      <c r="K111" s="27"/>
      <c r="L111" s="27"/>
      <c r="M111" s="27"/>
      <c r="N111" s="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</row>
    <row r="112" spans="1:27" ht="0" hidden="1" customHeight="1" x14ac:dyDescent="0.25">
      <c r="A112" s="165"/>
      <c r="B112" s="165"/>
      <c r="C112" s="165"/>
      <c r="D112" s="165"/>
      <c r="E112" s="165"/>
      <c r="F112" s="165"/>
      <c r="G112" s="165"/>
      <c r="H112" s="165"/>
      <c r="I112" s="27"/>
      <c r="J112" s="27"/>
      <c r="K112" s="27"/>
      <c r="L112" s="27"/>
      <c r="M112" s="27"/>
      <c r="N112" s="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</row>
    <row r="113" spans="1:27" ht="0" hidden="1" customHeight="1" x14ac:dyDescent="0.25">
      <c r="A113" s="165"/>
      <c r="B113" s="165"/>
      <c r="C113" s="165"/>
      <c r="D113" s="165"/>
      <c r="E113" s="165"/>
      <c r="F113" s="165"/>
      <c r="G113" s="165"/>
      <c r="H113" s="165"/>
      <c r="I113" s="27"/>
      <c r="J113" s="27"/>
      <c r="K113" s="27"/>
      <c r="L113" s="27"/>
      <c r="M113" s="27"/>
      <c r="N113" s="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</row>
    <row r="114" spans="1:27" ht="0" hidden="1" customHeight="1" x14ac:dyDescent="0.25">
      <c r="A114" s="165"/>
      <c r="B114" s="165"/>
      <c r="C114" s="165"/>
      <c r="D114" s="165"/>
      <c r="E114" s="165"/>
      <c r="F114" s="165"/>
      <c r="G114" s="165"/>
      <c r="H114" s="165"/>
      <c r="I114" s="27"/>
      <c r="J114" s="27"/>
      <c r="K114" s="27"/>
      <c r="L114" s="27"/>
      <c r="M114" s="27"/>
      <c r="N114" s="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</row>
    <row r="115" spans="1:27" ht="0" hidden="1" customHeight="1" x14ac:dyDescent="0.25">
      <c r="A115" s="165"/>
      <c r="B115" s="165"/>
      <c r="C115" s="165"/>
      <c r="D115" s="165"/>
      <c r="E115" s="165"/>
      <c r="F115" s="165"/>
      <c r="G115" s="165"/>
      <c r="H115" s="165"/>
      <c r="I115" s="27"/>
      <c r="J115" s="27"/>
      <c r="K115" s="27"/>
      <c r="L115" s="27"/>
      <c r="M115" s="27"/>
      <c r="N115" s="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</row>
    <row r="116" spans="1:27" ht="0" hidden="1" customHeight="1" x14ac:dyDescent="0.25">
      <c r="A116" s="165"/>
      <c r="B116" s="165"/>
      <c r="C116" s="165"/>
      <c r="D116" s="165"/>
      <c r="E116" s="165"/>
      <c r="F116" s="165"/>
      <c r="G116" s="165"/>
      <c r="H116" s="165"/>
      <c r="I116" s="27"/>
      <c r="J116" s="27"/>
      <c r="K116" s="27"/>
      <c r="L116" s="27"/>
      <c r="M116" s="27"/>
      <c r="N116" s="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</row>
    <row r="117" spans="1:27" ht="0" hidden="1" customHeight="1" x14ac:dyDescent="0.25">
      <c r="A117" s="165"/>
      <c r="B117" s="165"/>
      <c r="C117" s="165"/>
      <c r="D117" s="165"/>
      <c r="E117" s="165"/>
      <c r="F117" s="165"/>
      <c r="G117" s="165"/>
      <c r="H117" s="165"/>
      <c r="I117" s="27"/>
      <c r="J117" s="27"/>
      <c r="K117" s="27"/>
      <c r="L117" s="27"/>
      <c r="M117" s="27"/>
      <c r="N117" s="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</row>
    <row r="118" spans="1:27" ht="0" hidden="1" customHeight="1" x14ac:dyDescent="0.25">
      <c r="A118" s="165"/>
      <c r="B118" s="165"/>
      <c r="C118" s="165"/>
      <c r="D118" s="165"/>
      <c r="E118" s="165"/>
      <c r="F118" s="165"/>
      <c r="G118" s="165"/>
      <c r="H118" s="165"/>
      <c r="I118" s="27"/>
      <c r="J118" s="27"/>
      <c r="K118" s="27"/>
      <c r="L118" s="27"/>
      <c r="M118" s="27"/>
      <c r="N118" s="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</row>
    <row r="119" spans="1:27" ht="0" hidden="1" customHeight="1" x14ac:dyDescent="0.25">
      <c r="A119" s="165"/>
      <c r="B119" s="165"/>
      <c r="C119" s="165"/>
      <c r="D119" s="165"/>
      <c r="E119" s="165"/>
      <c r="F119" s="165"/>
      <c r="G119" s="165"/>
      <c r="H119" s="165"/>
      <c r="I119" s="27"/>
      <c r="J119" s="27"/>
      <c r="K119" s="27"/>
      <c r="L119" s="27"/>
      <c r="M119" s="27"/>
      <c r="N119" s="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</row>
    <row r="120" spans="1:27" ht="0" hidden="1" customHeight="1" x14ac:dyDescent="0.25">
      <c r="A120" s="165"/>
      <c r="B120" s="165"/>
      <c r="C120" s="165"/>
      <c r="D120" s="165"/>
      <c r="E120" s="165"/>
      <c r="F120" s="165"/>
      <c r="G120" s="165"/>
      <c r="H120" s="165"/>
      <c r="I120" s="27"/>
      <c r="J120" s="27"/>
      <c r="K120" s="27"/>
      <c r="L120" s="27"/>
      <c r="M120" s="27"/>
      <c r="N120" s="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</row>
    <row r="121" spans="1:27" ht="0" hidden="1" customHeight="1" x14ac:dyDescent="0.25">
      <c r="A121" s="165"/>
      <c r="B121" s="165"/>
      <c r="C121" s="165"/>
      <c r="D121" s="165"/>
      <c r="E121" s="165"/>
      <c r="F121" s="165"/>
      <c r="G121" s="165"/>
      <c r="H121" s="165"/>
      <c r="I121" s="27"/>
      <c r="J121" s="27"/>
      <c r="K121" s="27"/>
      <c r="L121" s="27"/>
      <c r="M121" s="27"/>
      <c r="N121" s="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</row>
    <row r="122" spans="1:27" ht="0" hidden="1" customHeight="1" x14ac:dyDescent="0.25">
      <c r="A122" s="165"/>
      <c r="B122" s="165"/>
      <c r="C122" s="165"/>
      <c r="D122" s="165"/>
      <c r="E122" s="165"/>
      <c r="F122" s="165"/>
      <c r="G122" s="165"/>
      <c r="H122" s="165"/>
      <c r="I122" s="27"/>
      <c r="J122" s="27"/>
      <c r="K122" s="27"/>
      <c r="L122" s="27"/>
      <c r="M122" s="27"/>
      <c r="N122" s="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</row>
    <row r="123" spans="1:27" ht="0" hidden="1" customHeight="1" x14ac:dyDescent="0.25">
      <c r="A123" s="165"/>
      <c r="B123" s="165"/>
      <c r="C123" s="165"/>
      <c r="D123" s="165"/>
      <c r="E123" s="165"/>
      <c r="F123" s="165"/>
      <c r="G123" s="165"/>
      <c r="H123" s="165"/>
      <c r="I123" s="27"/>
      <c r="J123" s="27"/>
      <c r="K123" s="27"/>
      <c r="L123" s="27"/>
      <c r="M123" s="27"/>
      <c r="N123" s="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</row>
    <row r="124" spans="1:27" ht="0" hidden="1" customHeight="1" x14ac:dyDescent="0.25">
      <c r="A124" s="165"/>
      <c r="B124" s="165"/>
      <c r="C124" s="165"/>
      <c r="D124" s="165"/>
      <c r="E124" s="165"/>
      <c r="F124" s="165"/>
      <c r="G124" s="165"/>
      <c r="H124" s="165"/>
      <c r="I124" s="27"/>
      <c r="J124" s="27"/>
      <c r="K124" s="27"/>
      <c r="L124" s="27"/>
      <c r="M124" s="27"/>
      <c r="N124" s="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27"/>
    </row>
    <row r="125" spans="1:27" ht="0" hidden="1" customHeight="1" x14ac:dyDescent="0.25">
      <c r="A125" s="165"/>
      <c r="B125" s="165"/>
      <c r="C125" s="165"/>
      <c r="D125" s="165"/>
      <c r="E125" s="165"/>
      <c r="F125" s="165"/>
      <c r="G125" s="165"/>
      <c r="H125" s="165"/>
      <c r="I125" s="27"/>
      <c r="J125" s="27"/>
      <c r="K125" s="27"/>
      <c r="L125" s="27"/>
      <c r="M125" s="27"/>
      <c r="N125" s="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</row>
    <row r="126" spans="1:27" ht="0" hidden="1" customHeight="1" x14ac:dyDescent="0.25">
      <c r="A126" s="165"/>
      <c r="B126" s="165"/>
      <c r="C126" s="165"/>
      <c r="D126" s="165"/>
      <c r="E126" s="165"/>
      <c r="F126" s="165"/>
      <c r="G126" s="165"/>
      <c r="H126" s="165"/>
      <c r="I126" s="27"/>
      <c r="J126" s="27"/>
      <c r="K126" s="27"/>
      <c r="L126" s="27"/>
      <c r="M126" s="27"/>
      <c r="N126" s="27"/>
      <c r="O126" s="227"/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  <c r="AA126" s="227"/>
    </row>
    <row r="127" spans="1:27" ht="0" hidden="1" customHeight="1" x14ac:dyDescent="0.25">
      <c r="A127" s="165"/>
      <c r="B127" s="165"/>
      <c r="C127" s="165"/>
      <c r="D127" s="165"/>
      <c r="E127" s="165"/>
      <c r="F127" s="165"/>
      <c r="G127" s="165"/>
      <c r="H127" s="165"/>
      <c r="I127" s="27"/>
      <c r="J127" s="27"/>
      <c r="K127" s="27"/>
      <c r="L127" s="27"/>
      <c r="M127" s="27"/>
      <c r="N127" s="27"/>
      <c r="O127" s="227"/>
      <c r="P127" s="227"/>
      <c r="Q127" s="227"/>
      <c r="R127" s="227"/>
      <c r="S127" s="227"/>
      <c r="T127" s="227"/>
      <c r="U127" s="227"/>
      <c r="V127" s="227"/>
      <c r="W127" s="227"/>
      <c r="X127" s="227"/>
      <c r="Y127" s="227"/>
      <c r="Z127" s="227"/>
      <c r="AA127" s="227"/>
    </row>
    <row r="128" spans="1:27" ht="0" hidden="1" customHeight="1" x14ac:dyDescent="0.25">
      <c r="A128" s="165"/>
      <c r="B128" s="165"/>
      <c r="C128" s="165"/>
      <c r="D128" s="165"/>
      <c r="E128" s="165"/>
      <c r="F128" s="165"/>
      <c r="G128" s="165"/>
      <c r="H128" s="165"/>
      <c r="I128" s="27"/>
      <c r="J128" s="27"/>
      <c r="K128" s="27"/>
      <c r="L128" s="27"/>
      <c r="M128" s="27"/>
      <c r="N128" s="27"/>
      <c r="O128" s="227"/>
      <c r="P128" s="227"/>
      <c r="Q128" s="227"/>
      <c r="R128" s="227"/>
      <c r="S128" s="227"/>
      <c r="T128" s="227"/>
      <c r="U128" s="227"/>
      <c r="V128" s="227"/>
      <c r="W128" s="227"/>
      <c r="X128" s="227"/>
      <c r="Y128" s="227"/>
      <c r="Z128" s="227"/>
      <c r="AA128" s="227"/>
    </row>
    <row r="129" spans="1:27" ht="0" hidden="1" customHeight="1" x14ac:dyDescent="0.25">
      <c r="A129" s="165"/>
      <c r="B129" s="165"/>
      <c r="C129" s="165"/>
      <c r="D129" s="165"/>
      <c r="E129" s="165"/>
      <c r="F129" s="165"/>
      <c r="G129" s="165"/>
      <c r="H129" s="165"/>
      <c r="I129" s="27"/>
      <c r="J129" s="27"/>
      <c r="K129" s="27"/>
      <c r="L129" s="27"/>
      <c r="M129" s="27"/>
      <c r="N129" s="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7"/>
    </row>
    <row r="130" spans="1:27" ht="0" hidden="1" customHeight="1" x14ac:dyDescent="0.25">
      <c r="A130" s="165"/>
      <c r="B130" s="165"/>
      <c r="C130" s="165"/>
      <c r="D130" s="165"/>
      <c r="E130" s="165"/>
      <c r="F130" s="165"/>
      <c r="G130" s="165"/>
      <c r="H130" s="165"/>
      <c r="I130" s="27"/>
      <c r="J130" s="27"/>
      <c r="K130" s="27"/>
      <c r="L130" s="27"/>
      <c r="M130" s="27"/>
      <c r="N130" s="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</row>
    <row r="131" spans="1:27" ht="0" hidden="1" customHeight="1" x14ac:dyDescent="0.25">
      <c r="A131" s="165"/>
      <c r="B131" s="165"/>
      <c r="C131" s="165"/>
      <c r="D131" s="165"/>
      <c r="E131" s="165"/>
      <c r="F131" s="165"/>
      <c r="G131" s="165"/>
      <c r="H131" s="165"/>
      <c r="I131" s="27"/>
      <c r="J131" s="27"/>
      <c r="K131" s="27"/>
      <c r="L131" s="27"/>
      <c r="M131" s="27"/>
      <c r="N131" s="27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  <c r="AA131" s="227"/>
    </row>
    <row r="132" spans="1:27" ht="0" hidden="1" customHeight="1" x14ac:dyDescent="0.25">
      <c r="A132" s="165"/>
      <c r="B132" s="165"/>
      <c r="C132" s="165"/>
      <c r="D132" s="165"/>
      <c r="E132" s="165"/>
      <c r="F132" s="165"/>
      <c r="G132" s="165"/>
      <c r="H132" s="165"/>
      <c r="I132" s="27"/>
      <c r="J132" s="27"/>
      <c r="K132" s="27"/>
      <c r="L132" s="27"/>
      <c r="M132" s="27"/>
      <c r="N132" s="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</row>
    <row r="133" spans="1:27" ht="0" hidden="1" customHeight="1" x14ac:dyDescent="0.25">
      <c r="A133" s="165"/>
      <c r="B133" s="165"/>
      <c r="C133" s="165"/>
      <c r="D133" s="165"/>
      <c r="E133" s="165"/>
      <c r="F133" s="165"/>
      <c r="G133" s="165"/>
      <c r="H133" s="165"/>
      <c r="I133" s="27"/>
      <c r="J133" s="27"/>
      <c r="K133" s="27"/>
      <c r="L133" s="27"/>
      <c r="M133" s="27"/>
      <c r="N133" s="27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  <c r="AA133" s="227"/>
    </row>
    <row r="134" spans="1:27" ht="0" hidden="1" customHeight="1" x14ac:dyDescent="0.25">
      <c r="A134" s="165"/>
      <c r="B134" s="165"/>
      <c r="C134" s="165"/>
      <c r="D134" s="165"/>
      <c r="E134" s="165"/>
      <c r="F134" s="165"/>
      <c r="G134" s="165"/>
      <c r="H134" s="165"/>
      <c r="I134" s="27"/>
      <c r="J134" s="27"/>
      <c r="K134" s="27"/>
      <c r="L134" s="27"/>
      <c r="M134" s="27"/>
      <c r="N134" s="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  <c r="AA134" s="227"/>
    </row>
    <row r="135" spans="1:27" ht="0" hidden="1" customHeight="1" x14ac:dyDescent="0.25">
      <c r="A135" s="165"/>
      <c r="B135" s="165"/>
      <c r="C135" s="165"/>
      <c r="D135" s="165"/>
      <c r="E135" s="165"/>
      <c r="F135" s="165"/>
      <c r="G135" s="165"/>
      <c r="H135" s="165"/>
      <c r="I135" s="27"/>
      <c r="J135" s="27"/>
      <c r="K135" s="27"/>
      <c r="L135" s="27"/>
      <c r="M135" s="27"/>
      <c r="N135" s="27"/>
      <c r="O135" s="227"/>
      <c r="P135" s="227"/>
      <c r="Q135" s="227"/>
      <c r="R135" s="227"/>
      <c r="S135" s="227"/>
      <c r="T135" s="227"/>
      <c r="U135" s="227"/>
      <c r="V135" s="227"/>
      <c r="W135" s="227"/>
      <c r="X135" s="227"/>
      <c r="Y135" s="227"/>
      <c r="Z135" s="227"/>
      <c r="AA135" s="227"/>
    </row>
    <row r="136" spans="1:27" ht="0" hidden="1" customHeight="1" x14ac:dyDescent="0.25">
      <c r="A136" s="165"/>
      <c r="B136" s="165"/>
      <c r="C136" s="165"/>
      <c r="D136" s="165"/>
      <c r="E136" s="165"/>
      <c r="F136" s="165"/>
      <c r="G136" s="165"/>
      <c r="H136" s="165"/>
      <c r="I136" s="27"/>
      <c r="J136" s="27"/>
      <c r="K136" s="27"/>
      <c r="L136" s="27"/>
      <c r="M136" s="27"/>
      <c r="N136" s="27"/>
      <c r="O136" s="227"/>
      <c r="P136" s="227"/>
      <c r="Q136" s="227"/>
      <c r="R136" s="227"/>
      <c r="S136" s="227"/>
      <c r="T136" s="227"/>
      <c r="U136" s="227"/>
      <c r="V136" s="227"/>
      <c r="W136" s="227"/>
      <c r="X136" s="227"/>
      <c r="Y136" s="227"/>
      <c r="Z136" s="227"/>
      <c r="AA136" s="227"/>
    </row>
    <row r="137" spans="1:27" ht="0" hidden="1" customHeight="1" x14ac:dyDescent="0.25">
      <c r="A137" s="165"/>
      <c r="B137" s="165"/>
      <c r="C137" s="165"/>
      <c r="D137" s="165"/>
      <c r="E137" s="165"/>
      <c r="F137" s="165"/>
      <c r="G137" s="165"/>
      <c r="H137" s="165"/>
      <c r="I137" s="27"/>
      <c r="J137" s="27"/>
      <c r="K137" s="27"/>
      <c r="L137" s="27"/>
      <c r="M137" s="27"/>
      <c r="N137" s="27"/>
      <c r="O137" s="227"/>
      <c r="P137" s="227"/>
      <c r="Q137" s="227"/>
      <c r="R137" s="227"/>
      <c r="S137" s="227"/>
      <c r="T137" s="227"/>
      <c r="U137" s="227"/>
      <c r="V137" s="227"/>
      <c r="W137" s="227"/>
      <c r="X137" s="227"/>
      <c r="Y137" s="227"/>
      <c r="Z137" s="227"/>
      <c r="AA137" s="227"/>
    </row>
    <row r="138" spans="1:27" ht="0" hidden="1" customHeight="1" x14ac:dyDescent="0.25">
      <c r="A138" s="165"/>
      <c r="B138" s="165"/>
      <c r="C138" s="165"/>
      <c r="D138" s="165"/>
      <c r="E138" s="165"/>
      <c r="F138" s="165"/>
      <c r="G138" s="165"/>
      <c r="H138" s="165"/>
      <c r="I138" s="27"/>
      <c r="J138" s="27"/>
      <c r="K138" s="27"/>
      <c r="L138" s="27"/>
      <c r="M138" s="27"/>
      <c r="N138" s="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27"/>
    </row>
    <row r="139" spans="1:27" ht="0" hidden="1" customHeight="1" x14ac:dyDescent="0.25">
      <c r="A139" s="165"/>
      <c r="B139" s="165"/>
      <c r="C139" s="165"/>
      <c r="D139" s="165"/>
      <c r="E139" s="165"/>
      <c r="F139" s="165"/>
      <c r="G139" s="165"/>
      <c r="H139" s="165"/>
      <c r="I139" s="27"/>
      <c r="J139" s="27"/>
      <c r="K139" s="27"/>
      <c r="L139" s="27"/>
      <c r="M139" s="27"/>
      <c r="N139" s="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</row>
    <row r="140" spans="1:27" ht="0" hidden="1" customHeight="1" x14ac:dyDescent="0.25">
      <c r="A140" s="165"/>
      <c r="B140" s="165"/>
      <c r="C140" s="165"/>
      <c r="D140" s="165"/>
      <c r="E140" s="165"/>
      <c r="F140" s="165"/>
      <c r="G140" s="165"/>
      <c r="H140" s="165"/>
      <c r="I140" s="27"/>
      <c r="J140" s="27"/>
      <c r="K140" s="27"/>
      <c r="L140" s="27"/>
      <c r="M140" s="27"/>
      <c r="N140" s="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</row>
    <row r="141" spans="1:27" ht="0" hidden="1" customHeight="1" x14ac:dyDescent="0.25">
      <c r="A141" s="165"/>
      <c r="B141" s="165"/>
      <c r="C141" s="165"/>
      <c r="D141" s="165"/>
      <c r="E141" s="165"/>
      <c r="F141" s="165"/>
      <c r="G141" s="165"/>
      <c r="H141" s="165"/>
      <c r="I141" s="27"/>
      <c r="J141" s="27"/>
      <c r="K141" s="27"/>
      <c r="L141" s="27"/>
      <c r="M141" s="27"/>
      <c r="N141" s="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</row>
    <row r="142" spans="1:27" ht="0" hidden="1" customHeight="1" x14ac:dyDescent="0.25">
      <c r="A142" s="165"/>
      <c r="B142" s="165"/>
      <c r="C142" s="165"/>
      <c r="D142" s="165"/>
      <c r="E142" s="165"/>
      <c r="F142" s="165"/>
      <c r="G142" s="165"/>
      <c r="H142" s="165"/>
      <c r="I142" s="27"/>
      <c r="J142" s="27"/>
      <c r="K142" s="27"/>
      <c r="L142" s="27"/>
      <c r="M142" s="27"/>
      <c r="N142" s="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  <c r="AA142" s="227"/>
    </row>
    <row r="143" spans="1:27" ht="0" hidden="1" customHeight="1" x14ac:dyDescent="0.25">
      <c r="A143" s="165"/>
      <c r="B143" s="165"/>
      <c r="C143" s="165"/>
      <c r="D143" s="165"/>
      <c r="E143" s="165"/>
      <c r="F143" s="165"/>
      <c r="G143" s="165"/>
      <c r="H143" s="165"/>
      <c r="I143" s="27"/>
      <c r="J143" s="27"/>
      <c r="K143" s="27"/>
      <c r="L143" s="27"/>
      <c r="M143" s="27"/>
      <c r="N143" s="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  <c r="AA143" s="227"/>
    </row>
    <row r="144" spans="1:27" ht="0" hidden="1" customHeight="1" x14ac:dyDescent="0.25">
      <c r="A144" s="165"/>
      <c r="B144" s="165"/>
      <c r="C144" s="165"/>
      <c r="D144" s="165"/>
      <c r="E144" s="165"/>
      <c r="F144" s="165"/>
      <c r="G144" s="165"/>
      <c r="H144" s="165"/>
      <c r="I144" s="27"/>
      <c r="J144" s="27"/>
      <c r="K144" s="27"/>
      <c r="L144" s="27"/>
      <c r="M144" s="27"/>
      <c r="N144" s="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  <c r="AA144" s="227"/>
    </row>
    <row r="145" spans="1:27" ht="0" hidden="1" customHeight="1" x14ac:dyDescent="0.25">
      <c r="A145" s="165"/>
      <c r="B145" s="165"/>
      <c r="C145" s="165"/>
      <c r="D145" s="165"/>
      <c r="E145" s="165"/>
      <c r="F145" s="165"/>
      <c r="G145" s="165"/>
      <c r="H145" s="165"/>
      <c r="I145" s="27"/>
      <c r="J145" s="27"/>
      <c r="K145" s="27"/>
      <c r="L145" s="27"/>
      <c r="M145" s="27"/>
      <c r="N145" s="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  <c r="AA145" s="227"/>
    </row>
    <row r="146" spans="1:27" ht="0" hidden="1" customHeight="1" x14ac:dyDescent="0.25">
      <c r="A146" s="165"/>
      <c r="B146" s="165"/>
      <c r="C146" s="165"/>
      <c r="D146" s="165"/>
      <c r="E146" s="165"/>
      <c r="F146" s="165"/>
      <c r="G146" s="165"/>
      <c r="H146" s="165"/>
      <c r="I146" s="27"/>
      <c r="J146" s="27"/>
      <c r="K146" s="27"/>
      <c r="L146" s="27"/>
      <c r="M146" s="27"/>
      <c r="N146" s="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  <c r="AA146" s="227"/>
    </row>
    <row r="147" spans="1:27" ht="0" hidden="1" customHeight="1" x14ac:dyDescent="0.25">
      <c r="A147" s="165"/>
      <c r="B147" s="165"/>
      <c r="C147" s="165"/>
      <c r="D147" s="165"/>
      <c r="E147" s="165"/>
      <c r="F147" s="165"/>
      <c r="G147" s="165"/>
      <c r="H147" s="165"/>
      <c r="I147" s="27"/>
      <c r="J147" s="27"/>
      <c r="K147" s="27"/>
      <c r="L147" s="27"/>
      <c r="M147" s="27"/>
      <c r="N147" s="27"/>
      <c r="O147" s="227"/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</row>
    <row r="148" spans="1:27" ht="0" hidden="1" customHeight="1" x14ac:dyDescent="0.25">
      <c r="A148" s="165"/>
      <c r="B148" s="165"/>
      <c r="C148" s="165"/>
      <c r="D148" s="165"/>
      <c r="E148" s="165"/>
      <c r="F148" s="165"/>
      <c r="G148" s="165"/>
      <c r="H148" s="165"/>
      <c r="I148" s="27"/>
      <c r="J148" s="27"/>
      <c r="K148" s="27"/>
      <c r="L148" s="27"/>
      <c r="M148" s="27"/>
      <c r="N148" s="27"/>
      <c r="O148" s="227"/>
      <c r="P148" s="227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  <c r="AA148" s="227"/>
    </row>
    <row r="149" spans="1:27" ht="0" hidden="1" customHeight="1" x14ac:dyDescent="0.25">
      <c r="A149" s="165"/>
      <c r="B149" s="165"/>
      <c r="C149" s="165"/>
      <c r="D149" s="165"/>
      <c r="E149" s="165"/>
      <c r="F149" s="165"/>
      <c r="G149" s="165"/>
      <c r="H149" s="165"/>
      <c r="I149" s="27"/>
      <c r="J149" s="27"/>
      <c r="K149" s="27"/>
      <c r="L149" s="27"/>
      <c r="M149" s="27"/>
      <c r="N149" s="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  <c r="AA149" s="227"/>
    </row>
    <row r="150" spans="1:27" ht="0" hidden="1" customHeight="1" x14ac:dyDescent="0.25">
      <c r="A150" s="165"/>
      <c r="B150" s="165"/>
      <c r="C150" s="165"/>
      <c r="D150" s="165"/>
      <c r="E150" s="165"/>
      <c r="F150" s="165"/>
      <c r="G150" s="165"/>
      <c r="H150" s="165"/>
      <c r="I150" s="27"/>
      <c r="J150" s="27"/>
      <c r="K150" s="27"/>
      <c r="L150" s="27"/>
      <c r="M150" s="27"/>
      <c r="N150" s="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  <c r="AA150" s="227"/>
    </row>
    <row r="151" spans="1:27" ht="0" hidden="1" customHeight="1" x14ac:dyDescent="0.25">
      <c r="A151" s="165"/>
      <c r="B151" s="165"/>
      <c r="C151" s="165"/>
      <c r="D151" s="165"/>
      <c r="E151" s="165"/>
      <c r="F151" s="165"/>
      <c r="G151" s="165"/>
      <c r="H151" s="165"/>
      <c r="I151" s="27"/>
      <c r="J151" s="27"/>
      <c r="K151" s="27"/>
      <c r="L151" s="27"/>
      <c r="M151" s="27"/>
      <c r="N151" s="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  <c r="AA151" s="227"/>
    </row>
    <row r="152" spans="1:27" ht="0" hidden="1" customHeight="1" x14ac:dyDescent="0.25">
      <c r="A152" s="165"/>
      <c r="B152" s="165"/>
      <c r="C152" s="165"/>
      <c r="D152" s="165"/>
      <c r="E152" s="165"/>
      <c r="F152" s="165"/>
      <c r="G152" s="165"/>
      <c r="H152" s="165"/>
      <c r="I152" s="27"/>
      <c r="J152" s="27"/>
      <c r="K152" s="27"/>
      <c r="L152" s="27"/>
      <c r="M152" s="27"/>
      <c r="N152" s="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  <c r="AA152" s="227"/>
    </row>
    <row r="153" spans="1:27" ht="0" hidden="1" customHeight="1" x14ac:dyDescent="0.25">
      <c r="A153" s="165"/>
      <c r="B153" s="165"/>
      <c r="C153" s="165"/>
      <c r="D153" s="165"/>
      <c r="E153" s="165"/>
      <c r="F153" s="165"/>
      <c r="G153" s="165"/>
      <c r="H153" s="165"/>
      <c r="I153" s="27"/>
      <c r="J153" s="27"/>
      <c r="K153" s="27"/>
      <c r="L153" s="27"/>
      <c r="M153" s="27"/>
      <c r="N153" s="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227"/>
    </row>
    <row r="154" spans="1:27" ht="0" hidden="1" customHeight="1" x14ac:dyDescent="0.25">
      <c r="A154" s="165"/>
      <c r="B154" s="165"/>
      <c r="C154" s="165"/>
      <c r="D154" s="165"/>
      <c r="E154" s="165"/>
      <c r="F154" s="165"/>
      <c r="G154" s="165"/>
      <c r="H154" s="165"/>
      <c r="I154" s="27"/>
      <c r="J154" s="27"/>
      <c r="K154" s="27"/>
      <c r="L154" s="27"/>
      <c r="M154" s="27"/>
      <c r="N154" s="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  <c r="AA154" s="227"/>
    </row>
    <row r="155" spans="1:27" ht="0" hidden="1" customHeight="1" x14ac:dyDescent="0.25">
      <c r="A155" s="165"/>
      <c r="B155" s="165"/>
      <c r="C155" s="165"/>
      <c r="D155" s="165"/>
      <c r="E155" s="165"/>
      <c r="F155" s="165"/>
      <c r="G155" s="165"/>
      <c r="H155" s="165"/>
      <c r="I155" s="27"/>
      <c r="J155" s="27"/>
      <c r="K155" s="27"/>
      <c r="L155" s="27"/>
      <c r="M155" s="27"/>
      <c r="N155" s="27"/>
      <c r="O155" s="227"/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  <c r="AA155" s="227"/>
    </row>
    <row r="156" spans="1:27" ht="0" hidden="1" customHeight="1" x14ac:dyDescent="0.25">
      <c r="A156" s="165"/>
      <c r="B156" s="165"/>
      <c r="C156" s="165"/>
      <c r="D156" s="165"/>
      <c r="E156" s="165"/>
      <c r="F156" s="165"/>
      <c r="G156" s="165"/>
      <c r="H156" s="165"/>
      <c r="I156" s="27"/>
      <c r="J156" s="27"/>
      <c r="K156" s="27"/>
      <c r="L156" s="27"/>
      <c r="M156" s="27"/>
      <c r="N156" s="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  <c r="AA156" s="227"/>
    </row>
    <row r="157" spans="1:27" ht="0" hidden="1" customHeight="1" x14ac:dyDescent="0.25">
      <c r="A157" s="165"/>
      <c r="B157" s="165"/>
      <c r="C157" s="165"/>
      <c r="D157" s="165"/>
      <c r="E157" s="165"/>
      <c r="F157" s="165"/>
      <c r="G157" s="165"/>
      <c r="H157" s="165"/>
      <c r="I157" s="27"/>
      <c r="J157" s="27"/>
      <c r="K157" s="27"/>
      <c r="L157" s="27"/>
      <c r="M157" s="27"/>
      <c r="N157" s="27"/>
      <c r="O157" s="227"/>
      <c r="P157" s="227"/>
      <c r="Q157" s="227"/>
      <c r="R157" s="227"/>
      <c r="S157" s="227"/>
      <c r="T157" s="227"/>
      <c r="U157" s="227"/>
      <c r="V157" s="227"/>
      <c r="W157" s="227"/>
      <c r="X157" s="227"/>
      <c r="Y157" s="227"/>
      <c r="Z157" s="227"/>
      <c r="AA157" s="227"/>
    </row>
    <row r="158" spans="1:27" ht="0" hidden="1" customHeight="1" x14ac:dyDescent="0.25">
      <c r="A158" s="165"/>
      <c r="B158" s="165"/>
      <c r="C158" s="165"/>
      <c r="D158" s="165"/>
      <c r="E158" s="165"/>
      <c r="F158" s="165"/>
      <c r="G158" s="165"/>
      <c r="H158" s="165"/>
      <c r="I158" s="27"/>
      <c r="J158" s="27"/>
      <c r="K158" s="27"/>
      <c r="L158" s="27"/>
      <c r="M158" s="27"/>
      <c r="N158" s="27"/>
      <c r="O158" s="227"/>
      <c r="P158" s="227"/>
      <c r="Q158" s="227"/>
      <c r="R158" s="227"/>
      <c r="S158" s="227"/>
      <c r="T158" s="227"/>
      <c r="U158" s="227"/>
      <c r="V158" s="227"/>
      <c r="W158" s="227"/>
      <c r="X158" s="227"/>
      <c r="Y158" s="227"/>
      <c r="Z158" s="227"/>
      <c r="AA158" s="227"/>
    </row>
    <row r="159" spans="1:27" ht="0" hidden="1" customHeight="1" x14ac:dyDescent="0.25">
      <c r="A159" s="165"/>
      <c r="B159" s="165"/>
      <c r="C159" s="165"/>
      <c r="D159" s="165"/>
      <c r="E159" s="165"/>
      <c r="F159" s="165"/>
      <c r="G159" s="165"/>
      <c r="H159" s="165"/>
      <c r="I159" s="27"/>
      <c r="J159" s="27"/>
      <c r="K159" s="27"/>
      <c r="L159" s="27"/>
      <c r="M159" s="27"/>
      <c r="N159" s="27"/>
      <c r="O159" s="227"/>
      <c r="P159" s="227"/>
      <c r="Q159" s="227"/>
      <c r="R159" s="227"/>
      <c r="S159" s="227"/>
      <c r="T159" s="227"/>
      <c r="U159" s="227"/>
      <c r="V159" s="227"/>
      <c r="W159" s="227"/>
      <c r="X159" s="227"/>
      <c r="Y159" s="227"/>
      <c r="Z159" s="227"/>
      <c r="AA159" s="227"/>
    </row>
    <row r="160" spans="1:27" ht="0" hidden="1" customHeight="1" x14ac:dyDescent="0.25">
      <c r="A160" s="165"/>
      <c r="B160" s="165"/>
      <c r="C160" s="165"/>
      <c r="D160" s="165"/>
      <c r="E160" s="165"/>
      <c r="F160" s="165"/>
      <c r="G160" s="165"/>
      <c r="H160" s="165"/>
      <c r="I160" s="27"/>
      <c r="J160" s="27"/>
      <c r="K160" s="27"/>
      <c r="L160" s="27"/>
      <c r="M160" s="27"/>
      <c r="N160" s="27"/>
      <c r="O160" s="227"/>
      <c r="P160" s="227"/>
      <c r="Q160" s="227"/>
      <c r="R160" s="227"/>
      <c r="S160" s="227"/>
      <c r="T160" s="227"/>
      <c r="U160" s="227"/>
      <c r="V160" s="227"/>
      <c r="W160" s="227"/>
      <c r="X160" s="227"/>
      <c r="Y160" s="227"/>
      <c r="Z160" s="227"/>
      <c r="AA160" s="227"/>
    </row>
    <row r="161" spans="1:27" ht="0" hidden="1" customHeight="1" x14ac:dyDescent="0.25">
      <c r="A161" s="165"/>
      <c r="B161" s="165"/>
      <c r="C161" s="165"/>
      <c r="D161" s="165"/>
      <c r="E161" s="165"/>
      <c r="F161" s="165"/>
      <c r="G161" s="165"/>
      <c r="H161" s="165"/>
      <c r="I161" s="27"/>
      <c r="J161" s="27"/>
      <c r="K161" s="27"/>
      <c r="L161" s="27"/>
      <c r="M161" s="27"/>
      <c r="N161" s="27"/>
      <c r="O161" s="227"/>
      <c r="P161" s="227"/>
      <c r="Q161" s="227"/>
      <c r="R161" s="227"/>
      <c r="S161" s="227"/>
      <c r="T161" s="227"/>
      <c r="U161" s="227"/>
      <c r="V161" s="227"/>
      <c r="W161" s="227"/>
      <c r="X161" s="227"/>
      <c r="Y161" s="227"/>
      <c r="Z161" s="227"/>
      <c r="AA161" s="227"/>
    </row>
    <row r="162" spans="1:27" ht="0" hidden="1" customHeight="1" x14ac:dyDescent="0.25">
      <c r="A162" s="165"/>
      <c r="B162" s="165"/>
      <c r="C162" s="165"/>
      <c r="D162" s="165"/>
      <c r="E162" s="165"/>
      <c r="F162" s="165"/>
      <c r="G162" s="165"/>
      <c r="H162" s="165"/>
      <c r="I162" s="27"/>
      <c r="J162" s="27"/>
      <c r="K162" s="27"/>
      <c r="L162" s="27"/>
      <c r="M162" s="27"/>
      <c r="N162" s="27"/>
      <c r="O162" s="227"/>
      <c r="P162" s="227"/>
      <c r="Q162" s="227"/>
      <c r="R162" s="227"/>
      <c r="S162" s="227"/>
      <c r="T162" s="227"/>
      <c r="U162" s="227"/>
      <c r="V162" s="227"/>
      <c r="W162" s="227"/>
      <c r="X162" s="227"/>
      <c r="Y162" s="227"/>
      <c r="Z162" s="227"/>
      <c r="AA162" s="227"/>
    </row>
    <row r="163" spans="1:27" ht="0" hidden="1" customHeight="1" x14ac:dyDescent="0.25">
      <c r="A163" s="165"/>
      <c r="B163" s="165"/>
      <c r="C163" s="165"/>
      <c r="D163" s="165"/>
      <c r="E163" s="165"/>
      <c r="F163" s="165"/>
      <c r="G163" s="165"/>
      <c r="H163" s="165"/>
      <c r="I163" s="27"/>
      <c r="J163" s="27"/>
      <c r="K163" s="27"/>
      <c r="L163" s="27"/>
      <c r="M163" s="27"/>
      <c r="N163" s="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227"/>
      <c r="AA163" s="227"/>
    </row>
    <row r="164" spans="1:27" ht="0" hidden="1" customHeight="1" x14ac:dyDescent="0.25">
      <c r="A164" s="165"/>
      <c r="B164" s="165"/>
      <c r="C164" s="165"/>
      <c r="D164" s="165"/>
      <c r="E164" s="165"/>
      <c r="F164" s="165"/>
      <c r="G164" s="165"/>
      <c r="H164" s="165"/>
      <c r="I164" s="27"/>
      <c r="J164" s="27"/>
      <c r="K164" s="27"/>
      <c r="L164" s="27"/>
      <c r="M164" s="27"/>
      <c r="N164" s="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  <c r="AA164" s="227"/>
    </row>
    <row r="165" spans="1:27" ht="0" hidden="1" customHeight="1" x14ac:dyDescent="0.25">
      <c r="A165" s="165"/>
      <c r="B165" s="165"/>
      <c r="C165" s="165"/>
      <c r="D165" s="165"/>
      <c r="E165" s="165"/>
      <c r="F165" s="165"/>
      <c r="G165" s="165"/>
      <c r="H165" s="165"/>
      <c r="I165" s="27"/>
      <c r="J165" s="27"/>
      <c r="K165" s="27"/>
      <c r="L165" s="27"/>
      <c r="M165" s="27"/>
      <c r="N165" s="27"/>
      <c r="O165" s="227"/>
      <c r="P165" s="227"/>
      <c r="Q165" s="227"/>
      <c r="R165" s="227"/>
      <c r="S165" s="227"/>
      <c r="T165" s="227"/>
      <c r="U165" s="227"/>
      <c r="V165" s="227"/>
      <c r="W165" s="227"/>
      <c r="X165" s="227"/>
      <c r="Y165" s="227"/>
      <c r="Z165" s="227"/>
      <c r="AA165" s="227"/>
    </row>
    <row r="166" spans="1:27" ht="0" hidden="1" customHeight="1" x14ac:dyDescent="0.25">
      <c r="A166" s="165"/>
      <c r="B166" s="165"/>
      <c r="C166" s="165"/>
      <c r="D166" s="165"/>
      <c r="E166" s="165"/>
      <c r="F166" s="165"/>
      <c r="G166" s="165"/>
      <c r="H166" s="165"/>
      <c r="I166" s="27"/>
      <c r="J166" s="27"/>
      <c r="K166" s="27"/>
      <c r="L166" s="27"/>
      <c r="M166" s="27"/>
      <c r="N166" s="27"/>
      <c r="O166" s="227"/>
      <c r="P166" s="227"/>
      <c r="Q166" s="227"/>
      <c r="R166" s="227"/>
      <c r="S166" s="227"/>
      <c r="T166" s="227"/>
      <c r="U166" s="227"/>
      <c r="V166" s="227"/>
      <c r="W166" s="227"/>
      <c r="X166" s="227"/>
      <c r="Y166" s="227"/>
      <c r="Z166" s="227"/>
      <c r="AA166" s="227"/>
    </row>
    <row r="167" spans="1:27" ht="0" hidden="1" customHeight="1" x14ac:dyDescent="0.25">
      <c r="A167" s="165"/>
      <c r="B167" s="165"/>
      <c r="C167" s="165"/>
      <c r="D167" s="165"/>
      <c r="E167" s="165"/>
      <c r="F167" s="165"/>
      <c r="G167" s="165"/>
      <c r="H167" s="165"/>
      <c r="I167" s="27"/>
      <c r="J167" s="27"/>
      <c r="K167" s="27"/>
      <c r="L167" s="27"/>
      <c r="M167" s="27"/>
      <c r="N167" s="27"/>
      <c r="O167" s="227"/>
      <c r="P167" s="227"/>
      <c r="Q167" s="227"/>
      <c r="R167" s="227"/>
      <c r="S167" s="227"/>
      <c r="T167" s="227"/>
      <c r="U167" s="227"/>
      <c r="V167" s="227"/>
      <c r="W167" s="227"/>
      <c r="X167" s="227"/>
      <c r="Y167" s="227"/>
      <c r="Z167" s="227"/>
      <c r="AA167" s="227"/>
    </row>
    <row r="168" spans="1:27" ht="0" hidden="1" customHeight="1" x14ac:dyDescent="0.25">
      <c r="A168" s="165"/>
      <c r="B168" s="165"/>
      <c r="C168" s="165"/>
      <c r="D168" s="165"/>
      <c r="E168" s="165"/>
      <c r="F168" s="165"/>
      <c r="G168" s="165"/>
      <c r="H168" s="165"/>
      <c r="I168" s="27"/>
      <c r="J168" s="27"/>
      <c r="K168" s="27"/>
      <c r="L168" s="27"/>
      <c r="M168" s="27"/>
      <c r="N168" s="27"/>
      <c r="O168" s="227"/>
      <c r="P168" s="227"/>
      <c r="Q168" s="227"/>
      <c r="R168" s="227"/>
      <c r="S168" s="227"/>
      <c r="T168" s="227"/>
      <c r="U168" s="227"/>
      <c r="V168" s="227"/>
      <c r="W168" s="227"/>
      <c r="X168" s="227"/>
      <c r="Y168" s="227"/>
      <c r="Z168" s="227"/>
      <c r="AA168" s="227"/>
    </row>
    <row r="169" spans="1:27" ht="0" hidden="1" customHeight="1" x14ac:dyDescent="0.25">
      <c r="A169" s="165"/>
      <c r="B169" s="165"/>
      <c r="C169" s="165"/>
      <c r="D169" s="165"/>
      <c r="E169" s="165"/>
      <c r="F169" s="165"/>
      <c r="G169" s="165"/>
      <c r="H169" s="165"/>
      <c r="I169" s="27"/>
      <c r="J169" s="27"/>
      <c r="K169" s="27"/>
      <c r="L169" s="27"/>
      <c r="M169" s="27"/>
      <c r="N169" s="27"/>
      <c r="O169" s="227"/>
      <c r="P169" s="227"/>
      <c r="Q169" s="227"/>
      <c r="R169" s="227"/>
      <c r="S169" s="227"/>
      <c r="T169" s="227"/>
      <c r="U169" s="227"/>
      <c r="V169" s="227"/>
      <c r="W169" s="227"/>
      <c r="X169" s="227"/>
      <c r="Y169" s="227"/>
      <c r="Z169" s="227"/>
      <c r="AA169" s="227"/>
    </row>
    <row r="170" spans="1:27" ht="0" hidden="1" customHeight="1" x14ac:dyDescent="0.25">
      <c r="A170" s="165"/>
      <c r="B170" s="165"/>
      <c r="C170" s="165"/>
      <c r="D170" s="165"/>
      <c r="E170" s="165"/>
      <c r="F170" s="165"/>
      <c r="G170" s="165"/>
      <c r="H170" s="165"/>
      <c r="I170" s="27"/>
      <c r="J170" s="27"/>
      <c r="K170" s="27"/>
      <c r="L170" s="27"/>
      <c r="M170" s="27"/>
      <c r="N170" s="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  <c r="AA170" s="227"/>
    </row>
    <row r="171" spans="1:27" ht="0" hidden="1" customHeight="1" x14ac:dyDescent="0.25">
      <c r="A171" s="165"/>
      <c r="B171" s="165"/>
      <c r="C171" s="165"/>
      <c r="D171" s="165"/>
      <c r="E171" s="165"/>
      <c r="F171" s="165"/>
      <c r="G171" s="165"/>
      <c r="H171" s="165"/>
      <c r="I171" s="27"/>
      <c r="J171" s="27"/>
      <c r="K171" s="27"/>
      <c r="L171" s="27"/>
      <c r="M171" s="27"/>
      <c r="N171" s="27"/>
      <c r="O171" s="227"/>
      <c r="P171" s="227"/>
      <c r="Q171" s="227"/>
      <c r="R171" s="227"/>
      <c r="S171" s="227"/>
      <c r="T171" s="227"/>
      <c r="U171" s="227"/>
      <c r="V171" s="227"/>
      <c r="W171" s="227"/>
      <c r="X171" s="227"/>
      <c r="Y171" s="227"/>
      <c r="Z171" s="227"/>
      <c r="AA171" s="227"/>
    </row>
    <row r="172" spans="1:27" ht="0" hidden="1" customHeight="1" x14ac:dyDescent="0.25">
      <c r="A172" s="165"/>
      <c r="B172" s="165"/>
      <c r="C172" s="165"/>
      <c r="D172" s="165"/>
      <c r="E172" s="165"/>
      <c r="F172" s="165"/>
      <c r="G172" s="165"/>
      <c r="H172" s="165"/>
      <c r="I172" s="27"/>
      <c r="J172" s="27"/>
      <c r="K172" s="27"/>
      <c r="L172" s="27"/>
      <c r="M172" s="27"/>
      <c r="N172" s="27"/>
      <c r="O172" s="227"/>
      <c r="P172" s="227"/>
      <c r="Q172" s="227"/>
      <c r="R172" s="227"/>
      <c r="S172" s="227"/>
      <c r="T172" s="227"/>
      <c r="U172" s="227"/>
      <c r="V172" s="227"/>
      <c r="W172" s="227"/>
      <c r="X172" s="227"/>
      <c r="Y172" s="227"/>
      <c r="Z172" s="227"/>
      <c r="AA172" s="227"/>
    </row>
    <row r="173" spans="1:27" ht="0" hidden="1" customHeight="1" x14ac:dyDescent="0.25">
      <c r="A173" s="165"/>
      <c r="B173" s="165"/>
      <c r="C173" s="165"/>
      <c r="D173" s="165"/>
      <c r="E173" s="165"/>
      <c r="F173" s="165"/>
      <c r="G173" s="165"/>
      <c r="H173" s="165"/>
      <c r="I173" s="27"/>
      <c r="J173" s="27"/>
      <c r="K173" s="27"/>
      <c r="L173" s="27"/>
      <c r="M173" s="27"/>
      <c r="N173" s="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</row>
    <row r="174" spans="1:27" ht="0" hidden="1" customHeight="1" x14ac:dyDescent="0.25">
      <c r="A174" s="165"/>
      <c r="B174" s="165"/>
      <c r="C174" s="165"/>
      <c r="D174" s="165"/>
      <c r="E174" s="165"/>
      <c r="F174" s="165"/>
      <c r="G174" s="165"/>
      <c r="H174" s="165"/>
      <c r="I174" s="27"/>
      <c r="J174" s="27"/>
      <c r="K174" s="27"/>
      <c r="L174" s="27"/>
      <c r="M174" s="27"/>
      <c r="N174" s="27"/>
      <c r="O174" s="227"/>
      <c r="P174" s="227"/>
      <c r="Q174" s="227"/>
      <c r="R174" s="227"/>
      <c r="S174" s="227"/>
      <c r="T174" s="227"/>
      <c r="U174" s="227"/>
      <c r="V174" s="227"/>
      <c r="W174" s="227"/>
      <c r="X174" s="227"/>
      <c r="Y174" s="227"/>
      <c r="Z174" s="227"/>
      <c r="AA174" s="227"/>
    </row>
    <row r="175" spans="1:27" ht="0" hidden="1" customHeight="1" x14ac:dyDescent="0.25">
      <c r="A175" s="165"/>
      <c r="B175" s="165"/>
      <c r="C175" s="165"/>
      <c r="D175" s="165"/>
      <c r="E175" s="165"/>
      <c r="F175" s="165"/>
      <c r="G175" s="165"/>
      <c r="H175" s="165"/>
      <c r="I175" s="27"/>
      <c r="J175" s="27"/>
      <c r="K175" s="27"/>
      <c r="L175" s="27"/>
      <c r="M175" s="27"/>
      <c r="N175" s="27"/>
      <c r="O175" s="227"/>
      <c r="P175" s="227"/>
      <c r="Q175" s="227"/>
      <c r="R175" s="227"/>
      <c r="S175" s="227"/>
      <c r="T175" s="227"/>
      <c r="U175" s="227"/>
      <c r="V175" s="227"/>
      <c r="W175" s="227"/>
      <c r="X175" s="227"/>
      <c r="Y175" s="227"/>
      <c r="Z175" s="227"/>
      <c r="AA175" s="227"/>
    </row>
    <row r="176" spans="1:27" ht="0" hidden="1" customHeight="1" x14ac:dyDescent="0.25">
      <c r="A176" s="165"/>
      <c r="B176" s="165"/>
      <c r="C176" s="165"/>
      <c r="D176" s="165"/>
      <c r="E176" s="165"/>
      <c r="F176" s="165"/>
      <c r="G176" s="165"/>
      <c r="H176" s="165"/>
      <c r="I176" s="27"/>
      <c r="J176" s="27"/>
      <c r="K176" s="27"/>
      <c r="L176" s="27"/>
      <c r="M176" s="27"/>
      <c r="N176" s="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27"/>
      <c r="Y176" s="227"/>
      <c r="Z176" s="227"/>
      <c r="AA176" s="227"/>
    </row>
    <row r="177" spans="1:27" ht="0" hidden="1" customHeight="1" x14ac:dyDescent="0.25">
      <c r="A177" s="165"/>
      <c r="B177" s="165"/>
      <c r="C177" s="165"/>
      <c r="D177" s="165"/>
      <c r="E177" s="165"/>
      <c r="F177" s="165"/>
      <c r="G177" s="165"/>
      <c r="H177" s="165"/>
      <c r="I177" s="27"/>
      <c r="J177" s="27"/>
      <c r="K177" s="27"/>
      <c r="L177" s="27"/>
      <c r="M177" s="27"/>
      <c r="N177" s="27"/>
      <c r="O177" s="227"/>
      <c r="P177" s="227"/>
      <c r="Q177" s="227"/>
      <c r="R177" s="227"/>
      <c r="S177" s="227"/>
      <c r="T177" s="227"/>
      <c r="U177" s="227"/>
      <c r="V177" s="227"/>
      <c r="W177" s="227"/>
      <c r="X177" s="227"/>
      <c r="Y177" s="227"/>
      <c r="Z177" s="227"/>
      <c r="AA177" s="227"/>
    </row>
    <row r="178" spans="1:27" ht="0" hidden="1" customHeight="1" x14ac:dyDescent="0.25">
      <c r="A178" s="165"/>
      <c r="B178" s="165"/>
      <c r="C178" s="165"/>
      <c r="D178" s="165"/>
      <c r="E178" s="165"/>
      <c r="F178" s="165"/>
      <c r="G178" s="165"/>
      <c r="H178" s="165"/>
      <c r="I178" s="27"/>
      <c r="J178" s="27"/>
      <c r="K178" s="27"/>
      <c r="L178" s="27"/>
      <c r="M178" s="27"/>
      <c r="N178" s="27"/>
      <c r="O178" s="227"/>
      <c r="P178" s="227"/>
      <c r="Q178" s="227"/>
      <c r="R178" s="227"/>
      <c r="S178" s="227"/>
      <c r="T178" s="227"/>
      <c r="U178" s="227"/>
      <c r="V178" s="227"/>
      <c r="W178" s="227"/>
      <c r="X178" s="227"/>
      <c r="Y178" s="227"/>
      <c r="Z178" s="227"/>
      <c r="AA178" s="227"/>
    </row>
    <row r="179" spans="1:27" ht="0" hidden="1" customHeight="1" x14ac:dyDescent="0.25">
      <c r="A179" s="165"/>
      <c r="B179" s="165"/>
      <c r="C179" s="165"/>
      <c r="D179" s="165"/>
      <c r="E179" s="165"/>
      <c r="F179" s="165"/>
      <c r="G179" s="165"/>
      <c r="H179" s="165"/>
      <c r="I179" s="27"/>
      <c r="J179" s="27"/>
      <c r="K179" s="27"/>
      <c r="L179" s="27"/>
      <c r="M179" s="27"/>
      <c r="N179" s="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27"/>
      <c r="Y179" s="227"/>
      <c r="Z179" s="227"/>
      <c r="AA179" s="227"/>
    </row>
    <row r="180" spans="1:27" ht="0" hidden="1" customHeight="1" x14ac:dyDescent="0.25">
      <c r="A180" s="165"/>
      <c r="B180" s="165"/>
      <c r="C180" s="165"/>
      <c r="D180" s="165"/>
      <c r="E180" s="165"/>
      <c r="F180" s="165"/>
      <c r="G180" s="165"/>
      <c r="H180" s="165"/>
      <c r="I180" s="27"/>
      <c r="J180" s="27"/>
      <c r="K180" s="27"/>
      <c r="L180" s="27"/>
      <c r="M180" s="27"/>
      <c r="N180" s="27"/>
      <c r="O180" s="227"/>
      <c r="P180" s="227"/>
      <c r="Q180" s="227"/>
      <c r="R180" s="227"/>
      <c r="S180" s="227"/>
      <c r="T180" s="227"/>
      <c r="U180" s="227"/>
      <c r="V180" s="227"/>
      <c r="W180" s="227"/>
      <c r="X180" s="227"/>
      <c r="Y180" s="227"/>
      <c r="Z180" s="227"/>
      <c r="AA180" s="227"/>
    </row>
    <row r="181" spans="1:27" ht="0" hidden="1" customHeight="1" x14ac:dyDescent="0.25">
      <c r="A181" s="165"/>
      <c r="B181" s="165"/>
      <c r="C181" s="165"/>
      <c r="D181" s="165"/>
      <c r="E181" s="165"/>
      <c r="F181" s="165"/>
      <c r="G181" s="165"/>
      <c r="H181" s="165"/>
      <c r="I181" s="27"/>
      <c r="J181" s="27"/>
      <c r="K181" s="27"/>
      <c r="L181" s="27"/>
      <c r="M181" s="27"/>
      <c r="N181" s="27"/>
      <c r="O181" s="227"/>
      <c r="P181" s="227"/>
      <c r="Q181" s="227"/>
      <c r="R181" s="227"/>
      <c r="S181" s="227"/>
      <c r="T181" s="227"/>
      <c r="U181" s="227"/>
      <c r="V181" s="227"/>
      <c r="W181" s="227"/>
      <c r="X181" s="227"/>
      <c r="Y181" s="227"/>
      <c r="Z181" s="227"/>
      <c r="AA181" s="227"/>
    </row>
    <row r="182" spans="1:27" ht="0" hidden="1" customHeight="1" x14ac:dyDescent="0.25">
      <c r="A182" s="165"/>
      <c r="B182" s="165"/>
      <c r="C182" s="165"/>
      <c r="D182" s="165"/>
      <c r="E182" s="165"/>
      <c r="F182" s="165"/>
      <c r="G182" s="165"/>
      <c r="H182" s="165"/>
      <c r="I182" s="27"/>
      <c r="J182" s="27"/>
      <c r="K182" s="27"/>
      <c r="L182" s="27"/>
      <c r="M182" s="27"/>
      <c r="N182" s="27"/>
      <c r="O182" s="227"/>
      <c r="P182" s="227"/>
      <c r="Q182" s="227"/>
      <c r="R182" s="227"/>
      <c r="S182" s="227"/>
      <c r="T182" s="227"/>
      <c r="U182" s="227"/>
      <c r="V182" s="227"/>
      <c r="W182" s="227"/>
      <c r="X182" s="227"/>
      <c r="Y182" s="227"/>
      <c r="Z182" s="227"/>
      <c r="AA182" s="227"/>
    </row>
    <row r="183" spans="1:27" ht="0" hidden="1" customHeight="1" x14ac:dyDescent="0.25">
      <c r="A183" s="165"/>
      <c r="B183" s="165"/>
      <c r="C183" s="165"/>
      <c r="D183" s="165"/>
      <c r="E183" s="165"/>
      <c r="F183" s="165"/>
      <c r="G183" s="165"/>
      <c r="H183" s="165"/>
      <c r="I183" s="27"/>
      <c r="J183" s="27"/>
      <c r="K183" s="27"/>
      <c r="L183" s="27"/>
      <c r="M183" s="27"/>
      <c r="N183" s="27"/>
      <c r="O183" s="227"/>
      <c r="P183" s="227"/>
      <c r="Q183" s="227"/>
      <c r="R183" s="227"/>
      <c r="S183" s="227"/>
      <c r="T183" s="227"/>
      <c r="U183" s="227"/>
      <c r="V183" s="227"/>
      <c r="W183" s="227"/>
      <c r="X183" s="227"/>
      <c r="Y183" s="227"/>
      <c r="Z183" s="227"/>
      <c r="AA183" s="227"/>
    </row>
    <row r="184" spans="1:27" ht="0" hidden="1" customHeight="1" x14ac:dyDescent="0.25">
      <c r="A184" s="165"/>
      <c r="B184" s="165"/>
      <c r="C184" s="165"/>
      <c r="D184" s="165"/>
      <c r="E184" s="165"/>
      <c r="F184" s="165"/>
      <c r="G184" s="165"/>
      <c r="H184" s="165"/>
      <c r="I184" s="27"/>
      <c r="J184" s="27"/>
      <c r="K184" s="27"/>
      <c r="L184" s="27"/>
      <c r="M184" s="27"/>
      <c r="N184" s="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27"/>
      <c r="Y184" s="227"/>
      <c r="Z184" s="227"/>
      <c r="AA184" s="227"/>
    </row>
    <row r="185" spans="1:27" ht="0" hidden="1" customHeight="1" x14ac:dyDescent="0.25">
      <c r="A185" s="165"/>
      <c r="B185" s="165"/>
      <c r="C185" s="165"/>
      <c r="D185" s="165"/>
      <c r="E185" s="165"/>
      <c r="F185" s="165"/>
      <c r="G185" s="165"/>
      <c r="H185" s="165"/>
      <c r="I185" s="27"/>
      <c r="J185" s="27"/>
      <c r="K185" s="27"/>
      <c r="L185" s="27"/>
      <c r="M185" s="27"/>
      <c r="N185" s="27"/>
      <c r="O185" s="227"/>
      <c r="P185" s="227"/>
      <c r="Q185" s="227"/>
      <c r="R185" s="227"/>
      <c r="S185" s="227"/>
      <c r="T185" s="227"/>
      <c r="U185" s="227"/>
      <c r="V185" s="227"/>
      <c r="W185" s="227"/>
      <c r="X185" s="227"/>
      <c r="Y185" s="227"/>
      <c r="Z185" s="227"/>
      <c r="AA185" s="227"/>
    </row>
    <row r="186" spans="1:27" ht="0" hidden="1" customHeight="1" x14ac:dyDescent="0.25">
      <c r="A186" s="165"/>
      <c r="B186" s="165"/>
      <c r="C186" s="165"/>
      <c r="D186" s="165"/>
      <c r="E186" s="165"/>
      <c r="F186" s="165"/>
      <c r="G186" s="165"/>
      <c r="H186" s="165"/>
      <c r="I186" s="27"/>
      <c r="J186" s="27"/>
      <c r="K186" s="27"/>
      <c r="L186" s="27"/>
      <c r="M186" s="27"/>
      <c r="N186" s="27"/>
      <c r="O186" s="227"/>
      <c r="P186" s="227"/>
      <c r="Q186" s="227"/>
      <c r="R186" s="227"/>
      <c r="S186" s="227"/>
      <c r="T186" s="227"/>
      <c r="U186" s="227"/>
      <c r="V186" s="227"/>
      <c r="W186" s="227"/>
      <c r="X186" s="227"/>
      <c r="Y186" s="227"/>
      <c r="Z186" s="227"/>
      <c r="AA186" s="227"/>
    </row>
    <row r="187" spans="1:27" ht="0" hidden="1" customHeight="1" x14ac:dyDescent="0.25">
      <c r="A187" s="165"/>
      <c r="B187" s="165"/>
      <c r="C187" s="165"/>
      <c r="D187" s="165"/>
      <c r="E187" s="165"/>
      <c r="F187" s="165"/>
      <c r="G187" s="165"/>
      <c r="H187" s="165"/>
      <c r="I187" s="27"/>
      <c r="J187" s="27"/>
      <c r="K187" s="27"/>
      <c r="L187" s="27"/>
      <c r="M187" s="27"/>
      <c r="N187" s="27"/>
      <c r="O187" s="227"/>
      <c r="P187" s="227"/>
      <c r="Q187" s="227"/>
      <c r="R187" s="227"/>
      <c r="S187" s="227"/>
      <c r="T187" s="227"/>
      <c r="U187" s="227"/>
      <c r="V187" s="227"/>
      <c r="W187" s="227"/>
      <c r="X187" s="227"/>
      <c r="Y187" s="227"/>
      <c r="Z187" s="227"/>
      <c r="AA187" s="227"/>
    </row>
    <row r="188" spans="1:27" ht="0" hidden="1" customHeight="1" x14ac:dyDescent="0.25">
      <c r="A188" s="165"/>
      <c r="B188" s="165"/>
      <c r="C188" s="165"/>
      <c r="D188" s="165"/>
      <c r="E188" s="165"/>
      <c r="F188" s="165"/>
      <c r="G188" s="165"/>
      <c r="H188" s="165"/>
      <c r="I188" s="27"/>
      <c r="J188" s="27"/>
      <c r="K188" s="27"/>
      <c r="L188" s="27"/>
      <c r="M188" s="27"/>
      <c r="N188" s="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7"/>
    </row>
    <row r="189" spans="1:27" ht="0" hidden="1" customHeight="1" x14ac:dyDescent="0.25">
      <c r="A189" s="165"/>
      <c r="B189" s="165"/>
      <c r="C189" s="165"/>
      <c r="D189" s="165"/>
      <c r="E189" s="165"/>
      <c r="F189" s="165"/>
      <c r="G189" s="165"/>
      <c r="H189" s="165"/>
      <c r="I189" s="27"/>
      <c r="J189" s="27"/>
      <c r="K189" s="27"/>
      <c r="L189" s="27"/>
      <c r="M189" s="27"/>
      <c r="N189" s="27"/>
      <c r="O189" s="227"/>
      <c r="P189" s="227"/>
      <c r="Q189" s="227"/>
      <c r="R189" s="227"/>
      <c r="S189" s="227"/>
      <c r="T189" s="227"/>
      <c r="U189" s="227"/>
      <c r="V189" s="227"/>
      <c r="W189" s="227"/>
      <c r="X189" s="227"/>
      <c r="Y189" s="227"/>
      <c r="Z189" s="227"/>
      <c r="AA189" s="227"/>
    </row>
    <row r="190" spans="1:27" ht="0" hidden="1" customHeight="1" x14ac:dyDescent="0.25">
      <c r="A190" s="165"/>
      <c r="B190" s="165"/>
      <c r="C190" s="165"/>
      <c r="D190" s="165"/>
      <c r="E190" s="165"/>
      <c r="F190" s="165"/>
      <c r="G190" s="165"/>
      <c r="H190" s="165"/>
      <c r="I190" s="27"/>
      <c r="J190" s="27"/>
      <c r="K190" s="27"/>
      <c r="L190" s="27"/>
      <c r="M190" s="27"/>
      <c r="N190" s="27"/>
      <c r="O190" s="227"/>
      <c r="P190" s="227"/>
      <c r="Q190" s="227"/>
      <c r="R190" s="227"/>
      <c r="S190" s="227"/>
      <c r="T190" s="227"/>
      <c r="U190" s="227"/>
      <c r="V190" s="227"/>
      <c r="W190" s="227"/>
      <c r="X190" s="227"/>
      <c r="Y190" s="227"/>
      <c r="Z190" s="227"/>
      <c r="AA190" s="227"/>
    </row>
    <row r="191" spans="1:27" ht="0" hidden="1" customHeight="1" x14ac:dyDescent="0.25">
      <c r="A191" s="165"/>
      <c r="B191" s="165"/>
      <c r="C191" s="165"/>
      <c r="D191" s="165"/>
      <c r="E191" s="165"/>
      <c r="F191" s="165"/>
      <c r="G191" s="165"/>
      <c r="H191" s="165"/>
      <c r="I191" s="27"/>
      <c r="J191" s="27"/>
      <c r="K191" s="27"/>
      <c r="L191" s="27"/>
      <c r="M191" s="27"/>
      <c r="N191" s="27"/>
      <c r="O191" s="227"/>
      <c r="P191" s="227"/>
      <c r="Q191" s="227"/>
      <c r="R191" s="227"/>
      <c r="S191" s="227"/>
      <c r="T191" s="227"/>
      <c r="U191" s="227"/>
      <c r="V191" s="227"/>
      <c r="W191" s="227"/>
      <c r="X191" s="227"/>
      <c r="Y191" s="227"/>
      <c r="Z191" s="227"/>
      <c r="AA191" s="227"/>
    </row>
    <row r="192" spans="1:27" ht="0" hidden="1" customHeight="1" x14ac:dyDescent="0.25">
      <c r="A192" s="165"/>
      <c r="B192" s="165"/>
      <c r="C192" s="165"/>
      <c r="D192" s="165"/>
      <c r="E192" s="165"/>
      <c r="F192" s="165"/>
      <c r="G192" s="165"/>
      <c r="H192" s="165"/>
      <c r="I192" s="27"/>
      <c r="J192" s="27"/>
      <c r="K192" s="27"/>
      <c r="L192" s="27"/>
      <c r="M192" s="27"/>
      <c r="N192" s="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  <c r="AA192" s="227"/>
    </row>
    <row r="193" spans="1:27" ht="0" hidden="1" customHeight="1" x14ac:dyDescent="0.25">
      <c r="A193" s="165"/>
      <c r="B193" s="165"/>
      <c r="C193" s="165"/>
      <c r="D193" s="165"/>
      <c r="E193" s="165"/>
      <c r="F193" s="165"/>
      <c r="G193" s="165"/>
      <c r="H193" s="165"/>
      <c r="I193" s="27"/>
      <c r="J193" s="27"/>
      <c r="K193" s="27"/>
      <c r="L193" s="27"/>
      <c r="M193" s="27"/>
      <c r="N193" s="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27"/>
      <c r="Y193" s="227"/>
      <c r="Z193" s="227"/>
      <c r="AA193" s="227"/>
    </row>
    <row r="194" spans="1:27" ht="0" hidden="1" customHeight="1" x14ac:dyDescent="0.25">
      <c r="A194" s="165"/>
      <c r="B194" s="165"/>
      <c r="C194" s="165"/>
      <c r="D194" s="165"/>
      <c r="E194" s="165"/>
      <c r="F194" s="165"/>
      <c r="G194" s="165"/>
      <c r="H194" s="165"/>
      <c r="I194" s="27"/>
      <c r="J194" s="27"/>
      <c r="K194" s="27"/>
      <c r="L194" s="27"/>
      <c r="M194" s="27"/>
      <c r="N194" s="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7"/>
      <c r="Z194" s="227"/>
      <c r="AA194" s="227"/>
    </row>
    <row r="195" spans="1:27" ht="0" hidden="1" customHeight="1" x14ac:dyDescent="0.25">
      <c r="A195" s="165"/>
      <c r="B195" s="165"/>
      <c r="C195" s="165"/>
      <c r="D195" s="165"/>
      <c r="E195" s="165"/>
      <c r="F195" s="165"/>
      <c r="G195" s="165"/>
      <c r="H195" s="165"/>
      <c r="I195" s="27"/>
      <c r="J195" s="27"/>
      <c r="K195" s="27"/>
      <c r="L195" s="27"/>
      <c r="M195" s="27"/>
      <c r="N195" s="27"/>
      <c r="O195" s="227"/>
      <c r="P195" s="227"/>
      <c r="Q195" s="227"/>
      <c r="R195" s="227"/>
      <c r="S195" s="227"/>
      <c r="T195" s="227"/>
      <c r="U195" s="227"/>
      <c r="V195" s="227"/>
      <c r="W195" s="227"/>
      <c r="X195" s="227"/>
      <c r="Y195" s="227"/>
      <c r="Z195" s="227"/>
      <c r="AA195" s="227"/>
    </row>
    <row r="196" spans="1:27" ht="0" hidden="1" customHeight="1" x14ac:dyDescent="0.25">
      <c r="A196" s="165"/>
      <c r="B196" s="165"/>
      <c r="C196" s="165"/>
      <c r="D196" s="165"/>
      <c r="E196" s="165"/>
      <c r="F196" s="165"/>
      <c r="G196" s="165"/>
      <c r="H196" s="165"/>
      <c r="I196" s="27"/>
      <c r="J196" s="27"/>
      <c r="K196" s="27"/>
      <c r="L196" s="27"/>
      <c r="M196" s="27"/>
      <c r="N196" s="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7"/>
      <c r="Z196" s="227"/>
      <c r="AA196" s="227"/>
    </row>
    <row r="197" spans="1:27" ht="0" hidden="1" customHeight="1" x14ac:dyDescent="0.25">
      <c r="A197" s="165"/>
      <c r="B197" s="165"/>
      <c r="C197" s="165"/>
      <c r="D197" s="165"/>
      <c r="E197" s="165"/>
      <c r="F197" s="165"/>
      <c r="G197" s="165"/>
      <c r="H197" s="165"/>
      <c r="I197" s="27"/>
      <c r="J197" s="27"/>
      <c r="K197" s="27"/>
      <c r="L197" s="27"/>
      <c r="M197" s="27"/>
      <c r="N197" s="27"/>
      <c r="O197" s="227"/>
      <c r="P197" s="227"/>
      <c r="Q197" s="227"/>
      <c r="R197" s="227"/>
      <c r="S197" s="227"/>
      <c r="T197" s="227"/>
      <c r="U197" s="227"/>
      <c r="V197" s="227"/>
      <c r="W197" s="227"/>
      <c r="X197" s="227"/>
      <c r="Y197" s="227"/>
      <c r="Z197" s="227"/>
      <c r="AA197" s="227"/>
    </row>
    <row r="198" spans="1:27" ht="0" hidden="1" customHeight="1" x14ac:dyDescent="0.25">
      <c r="A198" s="165"/>
      <c r="B198" s="165"/>
      <c r="C198" s="165"/>
      <c r="D198" s="165"/>
      <c r="E198" s="165"/>
      <c r="F198" s="165"/>
      <c r="G198" s="165"/>
      <c r="H198" s="165"/>
      <c r="I198" s="27"/>
      <c r="J198" s="27"/>
      <c r="K198" s="27"/>
      <c r="L198" s="27"/>
      <c r="M198" s="27"/>
      <c r="N198" s="27"/>
      <c r="O198" s="227"/>
      <c r="P198" s="227"/>
      <c r="Q198" s="227"/>
      <c r="R198" s="227"/>
      <c r="S198" s="227"/>
      <c r="T198" s="227"/>
      <c r="U198" s="227"/>
      <c r="V198" s="227"/>
      <c r="W198" s="227"/>
      <c r="X198" s="227"/>
      <c r="Y198" s="227"/>
      <c r="Z198" s="227"/>
      <c r="AA198" s="227"/>
    </row>
    <row r="199" spans="1:27" ht="0" hidden="1" customHeight="1" x14ac:dyDescent="0.25">
      <c r="A199" s="165"/>
      <c r="B199" s="165"/>
      <c r="C199" s="165"/>
      <c r="D199" s="165"/>
      <c r="E199" s="165"/>
      <c r="F199" s="165"/>
      <c r="G199" s="165"/>
      <c r="H199" s="165"/>
      <c r="I199" s="27"/>
      <c r="J199" s="27"/>
      <c r="K199" s="27"/>
      <c r="L199" s="27"/>
      <c r="M199" s="27"/>
      <c r="N199" s="27"/>
      <c r="O199" s="227"/>
      <c r="P199" s="227"/>
      <c r="Q199" s="227"/>
      <c r="R199" s="227"/>
      <c r="S199" s="227"/>
      <c r="T199" s="227"/>
      <c r="U199" s="227"/>
      <c r="V199" s="227"/>
      <c r="W199" s="227"/>
      <c r="X199" s="227"/>
      <c r="Y199" s="227"/>
      <c r="Z199" s="227"/>
      <c r="AA199" s="227"/>
    </row>
    <row r="200" spans="1:27" ht="0" hidden="1" customHeight="1" x14ac:dyDescent="0.25">
      <c r="A200" s="165"/>
      <c r="B200" s="165"/>
      <c r="C200" s="165"/>
      <c r="D200" s="165"/>
      <c r="E200" s="165"/>
      <c r="F200" s="165"/>
      <c r="G200" s="165"/>
      <c r="H200" s="165"/>
      <c r="I200" s="27"/>
      <c r="J200" s="27"/>
      <c r="K200" s="27"/>
      <c r="L200" s="27"/>
      <c r="M200" s="27"/>
      <c r="N200" s="27"/>
      <c r="O200" s="227"/>
      <c r="P200" s="227"/>
      <c r="Q200" s="227"/>
      <c r="R200" s="227"/>
      <c r="S200" s="227"/>
      <c r="T200" s="227"/>
      <c r="U200" s="227"/>
      <c r="V200" s="227"/>
      <c r="W200" s="227"/>
      <c r="X200" s="227"/>
      <c r="Y200" s="227"/>
      <c r="Z200" s="227"/>
      <c r="AA200" s="227"/>
    </row>
    <row r="201" spans="1:27" x14ac:dyDescent="0.25">
      <c r="A201" s="237" t="s">
        <v>949</v>
      </c>
      <c r="B201" s="237"/>
      <c r="C201" s="237"/>
      <c r="D201" s="237"/>
      <c r="E201" s="237"/>
      <c r="F201" s="237"/>
      <c r="G201" s="237"/>
      <c r="H201" s="237"/>
      <c r="I201" s="28"/>
      <c r="J201" s="28"/>
      <c r="K201" s="28"/>
      <c r="L201" s="28"/>
      <c r="M201" s="28"/>
      <c r="N201" s="163"/>
      <c r="O201" s="227"/>
      <c r="P201" s="227"/>
      <c r="Q201" s="227"/>
      <c r="R201" s="227"/>
      <c r="S201" s="227"/>
      <c r="T201" s="227"/>
      <c r="U201" s="227"/>
      <c r="V201" s="227"/>
      <c r="W201" s="227"/>
      <c r="X201" s="227"/>
      <c r="Y201" s="227"/>
      <c r="Z201" s="227"/>
      <c r="AA201" s="227"/>
    </row>
    <row r="202" spans="1:27" x14ac:dyDescent="0.25">
      <c r="A202" s="165" t="s">
        <v>178</v>
      </c>
      <c r="B202" s="165" t="s">
        <v>205</v>
      </c>
      <c r="C202" s="165">
        <v>0.5</v>
      </c>
      <c r="D202" s="165"/>
      <c r="E202" s="165"/>
      <c r="F202" s="165"/>
      <c r="G202" s="165"/>
      <c r="H202" s="165">
        <v>0.73</v>
      </c>
      <c r="I202" s="28"/>
      <c r="J202" s="28"/>
      <c r="K202" s="28"/>
      <c r="L202" s="28"/>
      <c r="M202" s="28"/>
      <c r="N202" s="163"/>
      <c r="O202" s="227"/>
      <c r="P202" s="227"/>
      <c r="Q202" s="227"/>
      <c r="R202" s="227"/>
      <c r="S202" s="227"/>
      <c r="T202" s="227"/>
      <c r="U202" s="227"/>
      <c r="V202" s="227"/>
      <c r="W202" s="227"/>
      <c r="X202" s="227"/>
      <c r="Y202" s="227"/>
      <c r="Z202" s="227"/>
      <c r="AA202" s="227"/>
    </row>
    <row r="203" spans="1:27" x14ac:dyDescent="0.25">
      <c r="A203" s="165" t="s">
        <v>178</v>
      </c>
      <c r="B203" s="165" t="s">
        <v>186</v>
      </c>
      <c r="C203" s="165"/>
      <c r="D203" s="165"/>
      <c r="E203" s="165"/>
      <c r="F203" s="165"/>
      <c r="G203" s="165">
        <v>0.5</v>
      </c>
      <c r="H203" s="165">
        <v>0.37</v>
      </c>
      <c r="I203" s="28"/>
      <c r="J203" s="28"/>
      <c r="K203" s="28"/>
      <c r="L203" s="28"/>
      <c r="M203" s="28"/>
      <c r="N203" s="163"/>
      <c r="O203" s="227"/>
      <c r="P203" s="227"/>
      <c r="Q203" s="227"/>
      <c r="R203" s="227"/>
      <c r="S203" s="227"/>
      <c r="T203" s="227"/>
      <c r="U203" s="227"/>
      <c r="V203" s="227"/>
      <c r="W203" s="227"/>
      <c r="X203" s="227"/>
      <c r="Y203" s="227"/>
      <c r="Z203" s="227"/>
      <c r="AA203" s="227"/>
    </row>
    <row r="204" spans="1:27" x14ac:dyDescent="0.25">
      <c r="A204" s="165" t="s">
        <v>178</v>
      </c>
      <c r="B204" s="165" t="s">
        <v>511</v>
      </c>
      <c r="C204" s="165"/>
      <c r="D204" s="165"/>
      <c r="E204" s="165"/>
      <c r="F204" s="165"/>
      <c r="G204" s="165">
        <v>0.5</v>
      </c>
      <c r="H204" s="165">
        <v>0.75</v>
      </c>
      <c r="I204" s="28"/>
      <c r="J204" s="28"/>
      <c r="K204" s="28"/>
      <c r="L204" s="28"/>
      <c r="M204" s="28"/>
      <c r="N204" s="163"/>
      <c r="O204" s="227"/>
      <c r="P204" s="227"/>
      <c r="Q204" s="227"/>
      <c r="R204" s="227"/>
      <c r="S204" s="227"/>
      <c r="T204" s="227"/>
      <c r="U204" s="227"/>
      <c r="V204" s="227"/>
      <c r="W204" s="227"/>
      <c r="X204" s="227"/>
      <c r="Y204" s="227"/>
      <c r="Z204" s="227"/>
      <c r="AA204" s="227"/>
    </row>
    <row r="205" spans="1:27" x14ac:dyDescent="0.25">
      <c r="A205" s="165" t="s">
        <v>180</v>
      </c>
      <c r="B205" s="165" t="s">
        <v>192</v>
      </c>
      <c r="C205" s="165"/>
      <c r="D205" s="165"/>
      <c r="E205" s="165"/>
      <c r="F205" s="165"/>
      <c r="G205" s="165">
        <v>0.75</v>
      </c>
      <c r="H205" s="165">
        <v>0.75</v>
      </c>
      <c r="I205" s="28"/>
      <c r="J205" s="28"/>
      <c r="K205" s="28"/>
      <c r="L205" s="28"/>
      <c r="M205" s="28"/>
      <c r="N205" s="163"/>
      <c r="O205" s="227"/>
      <c r="P205" s="227"/>
      <c r="Q205" s="227"/>
      <c r="R205" s="227"/>
      <c r="S205" s="227"/>
      <c r="T205" s="227"/>
      <c r="U205" s="227"/>
      <c r="V205" s="227"/>
      <c r="W205" s="227"/>
      <c r="X205" s="227"/>
      <c r="Y205" s="227"/>
      <c r="Z205" s="227"/>
      <c r="AA205" s="227"/>
    </row>
    <row r="206" spans="1:27" x14ac:dyDescent="0.25">
      <c r="A206" s="165" t="s">
        <v>180</v>
      </c>
      <c r="B206" s="165" t="s">
        <v>233</v>
      </c>
      <c r="C206" s="165"/>
      <c r="D206" s="165"/>
      <c r="E206" s="165"/>
      <c r="F206" s="165"/>
      <c r="G206" s="165"/>
      <c r="H206" s="165">
        <v>0.5</v>
      </c>
      <c r="I206" s="28"/>
      <c r="J206" s="28"/>
      <c r="K206" s="28"/>
      <c r="L206" s="28"/>
      <c r="M206" s="28"/>
      <c r="N206" s="163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</row>
    <row r="207" spans="1:27" x14ac:dyDescent="0.25">
      <c r="A207" s="165" t="s">
        <v>180</v>
      </c>
      <c r="B207" s="165" t="s">
        <v>229</v>
      </c>
      <c r="C207" s="165"/>
      <c r="D207" s="165"/>
      <c r="E207" s="165"/>
      <c r="F207" s="165"/>
      <c r="G207" s="165"/>
      <c r="H207" s="165">
        <v>0.73</v>
      </c>
      <c r="I207" s="28"/>
      <c r="J207" s="28"/>
      <c r="K207" s="28"/>
      <c r="L207" s="28"/>
      <c r="M207" s="28"/>
      <c r="N207" s="163"/>
      <c r="O207" s="227"/>
      <c r="P207" s="227"/>
      <c r="Q207" s="227"/>
      <c r="R207" s="227"/>
      <c r="S207" s="227"/>
      <c r="T207" s="227"/>
      <c r="U207" s="227"/>
      <c r="V207" s="227"/>
      <c r="W207" s="227"/>
      <c r="X207" s="227"/>
      <c r="Y207" s="227"/>
      <c r="Z207" s="227"/>
      <c r="AA207" s="227"/>
    </row>
    <row r="208" spans="1:27" x14ac:dyDescent="0.25">
      <c r="A208" s="165" t="s">
        <v>180</v>
      </c>
      <c r="B208" s="165" t="s">
        <v>471</v>
      </c>
      <c r="C208" s="165"/>
      <c r="D208" s="165"/>
      <c r="E208" s="165"/>
      <c r="F208" s="165">
        <v>0.8</v>
      </c>
      <c r="G208" s="165">
        <v>0.68</v>
      </c>
      <c r="H208" s="165">
        <v>0.7</v>
      </c>
      <c r="I208" s="28"/>
      <c r="J208" s="28"/>
      <c r="K208" s="28"/>
      <c r="L208" s="28"/>
      <c r="M208" s="28"/>
      <c r="N208" s="163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</row>
    <row r="209" spans="1:27" x14ac:dyDescent="0.25">
      <c r="A209" s="165" t="s">
        <v>180</v>
      </c>
      <c r="B209" s="165" t="s">
        <v>380</v>
      </c>
      <c r="C209" s="165"/>
      <c r="D209" s="165"/>
      <c r="E209" s="165"/>
      <c r="F209" s="165"/>
      <c r="G209" s="165">
        <v>0.3</v>
      </c>
      <c r="H209" s="165">
        <v>0.46</v>
      </c>
      <c r="I209" s="28"/>
      <c r="J209" s="28"/>
      <c r="K209" s="28"/>
      <c r="L209" s="28"/>
      <c r="M209" s="28"/>
      <c r="N209" s="163"/>
      <c r="O209" s="227"/>
      <c r="P209" s="227"/>
      <c r="Q209" s="227"/>
      <c r="R209" s="227"/>
      <c r="S209" s="227"/>
      <c r="T209" s="227"/>
      <c r="U209" s="227"/>
      <c r="V209" s="227"/>
      <c r="W209" s="227"/>
      <c r="X209" s="227"/>
      <c r="Y209" s="227"/>
      <c r="Z209" s="227"/>
      <c r="AA209" s="227"/>
    </row>
    <row r="210" spans="1:27" x14ac:dyDescent="0.25">
      <c r="A210" s="165" t="s">
        <v>180</v>
      </c>
      <c r="B210" s="165" t="s">
        <v>198</v>
      </c>
      <c r="C210" s="165"/>
      <c r="D210" s="165"/>
      <c r="E210" s="165"/>
      <c r="F210" s="165"/>
      <c r="G210" s="165">
        <v>0.75</v>
      </c>
      <c r="H210" s="165">
        <v>0.75</v>
      </c>
      <c r="I210" s="28"/>
      <c r="J210" s="28"/>
      <c r="K210" s="28"/>
      <c r="L210" s="28"/>
      <c r="M210" s="28"/>
      <c r="N210" s="163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</row>
    <row r="211" spans="1:27" x14ac:dyDescent="0.25">
      <c r="A211" s="165" t="s">
        <v>201</v>
      </c>
      <c r="B211" s="165" t="s">
        <v>186</v>
      </c>
      <c r="C211" s="165"/>
      <c r="D211" s="165">
        <v>0.85</v>
      </c>
      <c r="E211" s="165"/>
      <c r="F211" s="165"/>
      <c r="G211" s="165">
        <v>0.5</v>
      </c>
      <c r="H211" s="165">
        <v>0.8</v>
      </c>
      <c r="I211" s="28"/>
      <c r="J211" s="28"/>
      <c r="K211" s="28"/>
      <c r="L211" s="28"/>
      <c r="M211" s="28"/>
      <c r="N211" s="163"/>
      <c r="O211" s="227"/>
      <c r="P211" s="227"/>
      <c r="Q211" s="227"/>
      <c r="R211" s="227"/>
      <c r="S211" s="227"/>
      <c r="T211" s="227"/>
      <c r="U211" s="227"/>
      <c r="V211" s="227"/>
      <c r="W211" s="227"/>
      <c r="X211" s="227"/>
      <c r="Y211" s="227"/>
      <c r="Z211" s="227"/>
      <c r="AA211" s="227"/>
    </row>
    <row r="212" spans="1:27" x14ac:dyDescent="0.25">
      <c r="A212" s="165" t="s">
        <v>201</v>
      </c>
      <c r="B212" s="165" t="s">
        <v>207</v>
      </c>
      <c r="C212" s="165">
        <v>0.8</v>
      </c>
      <c r="D212" s="165"/>
      <c r="E212" s="165"/>
      <c r="F212" s="165"/>
      <c r="G212" s="165">
        <v>0.5</v>
      </c>
      <c r="H212" s="165">
        <v>0.64</v>
      </c>
      <c r="I212" s="28"/>
      <c r="J212" s="28"/>
      <c r="K212" s="28"/>
      <c r="L212" s="28"/>
      <c r="M212" s="28"/>
      <c r="N212" s="163"/>
      <c r="O212" s="227"/>
      <c r="P212" s="227"/>
      <c r="Q212" s="227"/>
      <c r="R212" s="227"/>
      <c r="S212" s="227"/>
      <c r="T212" s="227"/>
      <c r="U212" s="227"/>
      <c r="V212" s="227"/>
      <c r="W212" s="227"/>
      <c r="X212" s="227"/>
      <c r="Y212" s="227"/>
      <c r="Z212" s="227"/>
      <c r="AA212" s="227"/>
    </row>
    <row r="213" spans="1:27" x14ac:dyDescent="0.25">
      <c r="A213" s="165" t="s">
        <v>201</v>
      </c>
      <c r="B213" s="165" t="s">
        <v>208</v>
      </c>
      <c r="C213" s="165"/>
      <c r="D213" s="165"/>
      <c r="E213" s="165"/>
      <c r="F213" s="165"/>
      <c r="G213" s="165">
        <v>3</v>
      </c>
      <c r="H213" s="165"/>
      <c r="I213" s="28"/>
      <c r="J213" s="28"/>
      <c r="K213" s="28"/>
      <c r="L213" s="28"/>
      <c r="M213" s="28"/>
      <c r="N213" s="163"/>
      <c r="O213" s="227"/>
      <c r="P213" s="227"/>
      <c r="Q213" s="227"/>
      <c r="R213" s="227"/>
      <c r="S213" s="227"/>
      <c r="T213" s="227"/>
      <c r="U213" s="227"/>
      <c r="V213" s="227"/>
      <c r="W213" s="227"/>
      <c r="X213" s="227"/>
      <c r="Y213" s="227"/>
      <c r="Z213" s="227"/>
      <c r="AA213" s="227"/>
    </row>
    <row r="214" spans="1:27" x14ac:dyDescent="0.25">
      <c r="A214" s="165" t="s">
        <v>201</v>
      </c>
      <c r="B214" s="165" t="s">
        <v>212</v>
      </c>
      <c r="C214" s="165"/>
      <c r="D214" s="165"/>
      <c r="E214" s="165"/>
      <c r="F214" s="165"/>
      <c r="G214" s="165">
        <v>0.75</v>
      </c>
      <c r="H214" s="165"/>
      <c r="I214" s="28"/>
      <c r="J214" s="28"/>
      <c r="K214" s="28"/>
      <c r="L214" s="28"/>
      <c r="M214" s="28"/>
      <c r="N214" s="163"/>
      <c r="O214" s="227"/>
      <c r="P214" s="227"/>
      <c r="Q214" s="227"/>
      <c r="R214" s="227"/>
      <c r="S214" s="227"/>
      <c r="T214" s="227"/>
      <c r="U214" s="227"/>
      <c r="V214" s="227"/>
      <c r="W214" s="227"/>
      <c r="X214" s="227"/>
      <c r="Y214" s="227"/>
      <c r="Z214" s="227"/>
      <c r="AA214" s="227"/>
    </row>
    <row r="215" spans="1:27" x14ac:dyDescent="0.25">
      <c r="A215" s="165" t="s">
        <v>183</v>
      </c>
      <c r="B215" s="165" t="s">
        <v>198</v>
      </c>
      <c r="C215" s="165"/>
      <c r="D215" s="165"/>
      <c r="E215" s="165"/>
      <c r="F215" s="165">
        <v>0.75</v>
      </c>
      <c r="G215" s="165"/>
      <c r="H215" s="165">
        <v>0.75</v>
      </c>
      <c r="I215" s="28"/>
      <c r="J215" s="28"/>
      <c r="K215" s="28"/>
      <c r="L215" s="28"/>
      <c r="M215" s="28"/>
      <c r="N215" s="163"/>
      <c r="O215" s="227"/>
      <c r="P215" s="227"/>
      <c r="Q215" s="227"/>
      <c r="R215" s="227"/>
      <c r="S215" s="227"/>
      <c r="T215" s="227"/>
      <c r="U215" s="227"/>
      <c r="V215" s="227"/>
      <c r="W215" s="227"/>
      <c r="X215" s="227"/>
      <c r="Y215" s="227"/>
      <c r="Z215" s="227"/>
      <c r="AA215" s="227"/>
    </row>
    <row r="216" spans="1:27" ht="0" hidden="1" customHeight="1" x14ac:dyDescent="0.25">
      <c r="A216" s="165"/>
      <c r="B216" s="165"/>
      <c r="C216" s="165"/>
      <c r="D216" s="165"/>
      <c r="E216" s="165"/>
      <c r="F216" s="165"/>
      <c r="G216" s="165"/>
      <c r="H216" s="165"/>
      <c r="I216" s="28"/>
      <c r="J216" s="28"/>
      <c r="K216" s="28"/>
      <c r="L216" s="28"/>
      <c r="M216" s="28"/>
      <c r="N216" s="163"/>
      <c r="O216" s="227"/>
      <c r="P216" s="227"/>
      <c r="Q216" s="227"/>
      <c r="R216" s="227"/>
      <c r="S216" s="227"/>
      <c r="T216" s="227"/>
      <c r="U216" s="227"/>
      <c r="V216" s="227"/>
      <c r="W216" s="227"/>
      <c r="X216" s="227"/>
      <c r="Y216" s="227"/>
      <c r="Z216" s="227"/>
      <c r="AA216" s="227"/>
    </row>
    <row r="217" spans="1:27" ht="0" hidden="1" customHeight="1" x14ac:dyDescent="0.25">
      <c r="A217" s="165"/>
      <c r="B217" s="165"/>
      <c r="C217" s="165"/>
      <c r="D217" s="165"/>
      <c r="E217" s="165"/>
      <c r="F217" s="165"/>
      <c r="G217" s="165"/>
      <c r="H217" s="165"/>
      <c r="I217" s="28"/>
      <c r="J217" s="28"/>
      <c r="K217" s="28"/>
      <c r="L217" s="28"/>
      <c r="M217" s="28"/>
      <c r="N217" s="163"/>
      <c r="O217" s="227"/>
      <c r="P217" s="227"/>
      <c r="Q217" s="227"/>
      <c r="R217" s="227"/>
      <c r="S217" s="227"/>
      <c r="T217" s="227"/>
      <c r="U217" s="227"/>
      <c r="V217" s="227"/>
      <c r="W217" s="227"/>
      <c r="X217" s="227"/>
      <c r="Y217" s="227"/>
      <c r="Z217" s="227"/>
      <c r="AA217" s="227"/>
    </row>
    <row r="218" spans="1:27" ht="0" hidden="1" customHeight="1" x14ac:dyDescent="0.25">
      <c r="A218" s="165"/>
      <c r="B218" s="165"/>
      <c r="C218" s="165"/>
      <c r="D218" s="165"/>
      <c r="E218" s="165"/>
      <c r="F218" s="165"/>
      <c r="G218" s="165"/>
      <c r="H218" s="165"/>
      <c r="I218" s="28"/>
      <c r="J218" s="28"/>
      <c r="K218" s="28"/>
      <c r="L218" s="28"/>
      <c r="M218" s="28"/>
      <c r="N218" s="163"/>
      <c r="O218" s="227"/>
      <c r="P218" s="227"/>
      <c r="Q218" s="227"/>
      <c r="R218" s="227"/>
      <c r="S218" s="227"/>
      <c r="T218" s="227"/>
      <c r="U218" s="227"/>
      <c r="V218" s="227"/>
      <c r="W218" s="227"/>
      <c r="X218" s="227"/>
      <c r="Y218" s="227"/>
      <c r="Z218" s="227"/>
      <c r="AA218" s="227"/>
    </row>
    <row r="219" spans="1:27" ht="0" hidden="1" customHeight="1" x14ac:dyDescent="0.25">
      <c r="A219" s="165"/>
      <c r="B219" s="165"/>
      <c r="C219" s="165"/>
      <c r="D219" s="165"/>
      <c r="E219" s="165"/>
      <c r="F219" s="165"/>
      <c r="G219" s="165"/>
      <c r="H219" s="165"/>
      <c r="I219" s="28"/>
      <c r="J219" s="28"/>
      <c r="K219" s="28"/>
      <c r="L219" s="28"/>
      <c r="M219" s="28"/>
      <c r="N219" s="163"/>
      <c r="O219" s="227"/>
      <c r="P219" s="227"/>
      <c r="Q219" s="227"/>
      <c r="R219" s="227"/>
      <c r="S219" s="227"/>
      <c r="T219" s="227"/>
      <c r="U219" s="227"/>
      <c r="V219" s="227"/>
      <c r="W219" s="227"/>
      <c r="X219" s="227"/>
      <c r="Y219" s="227"/>
      <c r="Z219" s="227"/>
      <c r="AA219" s="227"/>
    </row>
    <row r="220" spans="1:27" ht="0" hidden="1" customHeight="1" x14ac:dyDescent="0.25">
      <c r="A220" s="165"/>
      <c r="B220" s="165"/>
      <c r="C220" s="165"/>
      <c r="D220" s="165"/>
      <c r="E220" s="165"/>
      <c r="F220" s="165"/>
      <c r="G220" s="165"/>
      <c r="H220" s="165"/>
      <c r="I220" s="28"/>
      <c r="J220" s="28"/>
      <c r="K220" s="28"/>
      <c r="L220" s="28"/>
      <c r="M220" s="28"/>
      <c r="N220" s="163"/>
      <c r="O220" s="227"/>
      <c r="P220" s="227"/>
      <c r="Q220" s="227"/>
      <c r="R220" s="227"/>
      <c r="S220" s="227"/>
      <c r="T220" s="227"/>
      <c r="U220" s="227"/>
      <c r="V220" s="227"/>
      <c r="W220" s="227"/>
      <c r="X220" s="227"/>
      <c r="Y220" s="227"/>
      <c r="Z220" s="227"/>
      <c r="AA220" s="227"/>
    </row>
    <row r="221" spans="1:27" ht="0" hidden="1" customHeight="1" x14ac:dyDescent="0.25">
      <c r="A221" s="165"/>
      <c r="B221" s="165"/>
      <c r="C221" s="165"/>
      <c r="D221" s="165"/>
      <c r="E221" s="165"/>
      <c r="F221" s="165"/>
      <c r="G221" s="165"/>
      <c r="H221" s="165"/>
      <c r="I221" s="28"/>
      <c r="J221" s="28"/>
      <c r="K221" s="28"/>
      <c r="L221" s="28"/>
      <c r="M221" s="28"/>
      <c r="N221" s="163"/>
      <c r="O221" s="227"/>
      <c r="P221" s="227"/>
      <c r="Q221" s="227"/>
      <c r="R221" s="227"/>
      <c r="S221" s="227"/>
      <c r="T221" s="227"/>
      <c r="U221" s="227"/>
      <c r="V221" s="227"/>
      <c r="W221" s="227"/>
      <c r="X221" s="227"/>
      <c r="Y221" s="227"/>
      <c r="Z221" s="227"/>
      <c r="AA221" s="227"/>
    </row>
    <row r="222" spans="1:27" ht="0" hidden="1" customHeight="1" x14ac:dyDescent="0.25">
      <c r="A222" s="165"/>
      <c r="B222" s="165"/>
      <c r="C222" s="165"/>
      <c r="D222" s="165"/>
      <c r="E222" s="165"/>
      <c r="F222" s="165"/>
      <c r="G222" s="165"/>
      <c r="H222" s="165"/>
      <c r="I222" s="28"/>
      <c r="J222" s="28"/>
      <c r="K222" s="28"/>
      <c r="L222" s="28"/>
      <c r="M222" s="28"/>
      <c r="N222" s="163"/>
      <c r="O222" s="227"/>
      <c r="P222" s="227"/>
      <c r="Q222" s="227"/>
      <c r="R222" s="227"/>
      <c r="S222" s="227"/>
      <c r="T222" s="227"/>
      <c r="U222" s="227"/>
      <c r="V222" s="227"/>
      <c r="W222" s="227"/>
      <c r="X222" s="227"/>
      <c r="Y222" s="227"/>
      <c r="Z222" s="227"/>
      <c r="AA222" s="227"/>
    </row>
    <row r="223" spans="1:27" ht="0" hidden="1" customHeight="1" x14ac:dyDescent="0.25">
      <c r="A223" s="165"/>
      <c r="B223" s="165"/>
      <c r="C223" s="165"/>
      <c r="D223" s="165"/>
      <c r="E223" s="165"/>
      <c r="F223" s="165"/>
      <c r="G223" s="165"/>
      <c r="H223" s="165"/>
      <c r="I223" s="28"/>
      <c r="J223" s="28"/>
      <c r="K223" s="28"/>
      <c r="L223" s="28"/>
      <c r="M223" s="28"/>
      <c r="N223" s="163"/>
      <c r="O223" s="227"/>
      <c r="P223" s="227"/>
      <c r="Q223" s="227"/>
      <c r="R223" s="227"/>
      <c r="S223" s="227"/>
      <c r="T223" s="227"/>
      <c r="U223" s="227"/>
      <c r="V223" s="227"/>
      <c r="W223" s="227"/>
      <c r="X223" s="227"/>
      <c r="Y223" s="227"/>
      <c r="Z223" s="227"/>
      <c r="AA223" s="227"/>
    </row>
    <row r="224" spans="1:27" ht="0" hidden="1" customHeight="1" x14ac:dyDescent="0.25">
      <c r="A224" s="165"/>
      <c r="B224" s="165"/>
      <c r="C224" s="165"/>
      <c r="D224" s="165"/>
      <c r="E224" s="165"/>
      <c r="F224" s="165"/>
      <c r="G224" s="165"/>
      <c r="H224" s="165"/>
      <c r="I224" s="28"/>
      <c r="J224" s="28"/>
      <c r="K224" s="28"/>
      <c r="L224" s="28"/>
      <c r="M224" s="28"/>
      <c r="N224" s="163"/>
      <c r="O224" s="227"/>
      <c r="P224" s="227"/>
      <c r="Q224" s="227"/>
      <c r="R224" s="227"/>
      <c r="S224" s="227"/>
      <c r="T224" s="227"/>
      <c r="U224" s="227"/>
      <c r="V224" s="227"/>
      <c r="W224" s="227"/>
      <c r="X224" s="227"/>
      <c r="Y224" s="227"/>
      <c r="Z224" s="227"/>
      <c r="AA224" s="227"/>
    </row>
    <row r="225" spans="1:27" ht="0" hidden="1" customHeight="1" x14ac:dyDescent="0.25">
      <c r="A225" s="165"/>
      <c r="B225" s="165"/>
      <c r="C225" s="165"/>
      <c r="D225" s="165"/>
      <c r="E225" s="165"/>
      <c r="F225" s="165"/>
      <c r="G225" s="165"/>
      <c r="H225" s="165"/>
      <c r="I225" s="28"/>
      <c r="J225" s="28"/>
      <c r="K225" s="28"/>
      <c r="L225" s="28"/>
      <c r="M225" s="28"/>
      <c r="N225" s="163"/>
      <c r="O225" s="227"/>
      <c r="P225" s="227"/>
      <c r="Q225" s="227"/>
      <c r="R225" s="227"/>
      <c r="S225" s="227"/>
      <c r="T225" s="227"/>
      <c r="U225" s="227"/>
      <c r="V225" s="227"/>
      <c r="W225" s="227"/>
      <c r="X225" s="227"/>
      <c r="Y225" s="227"/>
      <c r="Z225" s="227"/>
      <c r="AA225" s="227"/>
    </row>
    <row r="226" spans="1:27" ht="0" hidden="1" customHeight="1" x14ac:dyDescent="0.25">
      <c r="A226" s="165"/>
      <c r="B226" s="165"/>
      <c r="C226" s="165"/>
      <c r="D226" s="165"/>
      <c r="E226" s="165"/>
      <c r="F226" s="165"/>
      <c r="G226" s="165"/>
      <c r="H226" s="165"/>
      <c r="I226" s="28"/>
      <c r="J226" s="28"/>
      <c r="K226" s="28"/>
      <c r="L226" s="28"/>
      <c r="M226" s="28"/>
      <c r="N226" s="163"/>
      <c r="O226" s="227"/>
      <c r="P226" s="227"/>
      <c r="Q226" s="227"/>
      <c r="R226" s="227"/>
      <c r="S226" s="227"/>
      <c r="T226" s="227"/>
      <c r="U226" s="227"/>
      <c r="V226" s="227"/>
      <c r="W226" s="227"/>
      <c r="X226" s="227"/>
      <c r="Y226" s="227"/>
      <c r="Z226" s="227"/>
      <c r="AA226" s="227"/>
    </row>
    <row r="227" spans="1:27" ht="0" hidden="1" customHeight="1" x14ac:dyDescent="0.25">
      <c r="A227" s="165"/>
      <c r="B227" s="165"/>
      <c r="C227" s="165"/>
      <c r="D227" s="165"/>
      <c r="E227" s="165"/>
      <c r="F227" s="165"/>
      <c r="G227" s="165"/>
      <c r="H227" s="165"/>
      <c r="I227" s="28"/>
      <c r="J227" s="28"/>
      <c r="K227" s="28"/>
      <c r="L227" s="28"/>
      <c r="M227" s="28"/>
      <c r="N227" s="163"/>
      <c r="O227" s="227"/>
      <c r="P227" s="227"/>
      <c r="Q227" s="227"/>
      <c r="R227" s="227"/>
      <c r="S227" s="227"/>
      <c r="T227" s="227"/>
      <c r="U227" s="227"/>
      <c r="V227" s="227"/>
      <c r="W227" s="227"/>
      <c r="X227" s="227"/>
      <c r="Y227" s="227"/>
      <c r="Z227" s="227"/>
      <c r="AA227" s="227"/>
    </row>
    <row r="228" spans="1:27" ht="0" hidden="1" customHeight="1" x14ac:dyDescent="0.25">
      <c r="A228" s="165"/>
      <c r="B228" s="165"/>
      <c r="C228" s="165"/>
      <c r="D228" s="165"/>
      <c r="E228" s="165"/>
      <c r="F228" s="165"/>
      <c r="G228" s="165"/>
      <c r="H228" s="165"/>
      <c r="I228" s="28"/>
      <c r="J228" s="28"/>
      <c r="K228" s="28"/>
      <c r="L228" s="28"/>
      <c r="M228" s="28"/>
      <c r="N228" s="163"/>
      <c r="O228" s="227"/>
      <c r="P228" s="227"/>
      <c r="Q228" s="227"/>
      <c r="R228" s="227"/>
      <c r="S228" s="227"/>
      <c r="T228" s="227"/>
      <c r="U228" s="227"/>
      <c r="V228" s="227"/>
      <c r="W228" s="227"/>
      <c r="X228" s="227"/>
      <c r="Y228" s="227"/>
      <c r="Z228" s="227"/>
      <c r="AA228" s="227"/>
    </row>
    <row r="229" spans="1:27" ht="0" hidden="1" customHeight="1" x14ac:dyDescent="0.25">
      <c r="A229" s="165"/>
      <c r="B229" s="165"/>
      <c r="C229" s="165"/>
      <c r="D229" s="165"/>
      <c r="E229" s="165"/>
      <c r="F229" s="165"/>
      <c r="G229" s="165"/>
      <c r="H229" s="165"/>
      <c r="I229" s="28"/>
      <c r="J229" s="28"/>
      <c r="K229" s="28"/>
      <c r="L229" s="28"/>
      <c r="M229" s="28"/>
      <c r="N229" s="163"/>
      <c r="O229" s="227"/>
      <c r="P229" s="227"/>
      <c r="Q229" s="227"/>
      <c r="R229" s="227"/>
      <c r="S229" s="227"/>
      <c r="T229" s="227"/>
      <c r="U229" s="227"/>
      <c r="V229" s="227"/>
      <c r="W229" s="227"/>
      <c r="X229" s="227"/>
      <c r="Y229" s="227"/>
      <c r="Z229" s="227"/>
      <c r="AA229" s="227"/>
    </row>
    <row r="230" spans="1:27" ht="0" hidden="1" customHeight="1" x14ac:dyDescent="0.25">
      <c r="A230" s="165"/>
      <c r="B230" s="165"/>
      <c r="C230" s="165"/>
      <c r="D230" s="165"/>
      <c r="E230" s="165"/>
      <c r="F230" s="165"/>
      <c r="G230" s="165"/>
      <c r="H230" s="165"/>
      <c r="I230" s="28"/>
      <c r="J230" s="28"/>
      <c r="K230" s="28"/>
      <c r="L230" s="28"/>
      <c r="M230" s="28"/>
      <c r="N230" s="163"/>
      <c r="O230" s="227"/>
      <c r="P230" s="227"/>
      <c r="Q230" s="227"/>
      <c r="R230" s="227"/>
      <c r="S230" s="227"/>
      <c r="T230" s="227"/>
      <c r="U230" s="227"/>
      <c r="V230" s="227"/>
      <c r="W230" s="227"/>
      <c r="X230" s="227"/>
      <c r="Y230" s="227"/>
      <c r="Z230" s="227"/>
      <c r="AA230" s="227"/>
    </row>
    <row r="231" spans="1:27" ht="0" hidden="1" customHeight="1" x14ac:dyDescent="0.25">
      <c r="A231" s="165"/>
      <c r="B231" s="165"/>
      <c r="C231" s="165"/>
      <c r="D231" s="165"/>
      <c r="E231" s="165"/>
      <c r="F231" s="165"/>
      <c r="G231" s="165"/>
      <c r="H231" s="165"/>
      <c r="I231" s="28"/>
      <c r="J231" s="28"/>
      <c r="K231" s="28"/>
      <c r="L231" s="28"/>
      <c r="M231" s="28"/>
      <c r="N231" s="163"/>
      <c r="O231" s="227"/>
      <c r="P231" s="227"/>
      <c r="Q231" s="227"/>
      <c r="R231" s="227"/>
      <c r="S231" s="227"/>
      <c r="T231" s="227"/>
      <c r="U231" s="227"/>
      <c r="V231" s="227"/>
      <c r="W231" s="227"/>
      <c r="X231" s="227"/>
      <c r="Y231" s="227"/>
      <c r="Z231" s="227"/>
      <c r="AA231" s="227"/>
    </row>
    <row r="232" spans="1:27" ht="0" hidden="1" customHeight="1" x14ac:dyDescent="0.25">
      <c r="A232" s="165"/>
      <c r="B232" s="165"/>
      <c r="C232" s="165"/>
      <c r="D232" s="165"/>
      <c r="E232" s="165"/>
      <c r="F232" s="165"/>
      <c r="G232" s="165"/>
      <c r="H232" s="165"/>
      <c r="I232" s="28"/>
      <c r="J232" s="28"/>
      <c r="K232" s="28"/>
      <c r="L232" s="28"/>
      <c r="M232" s="28"/>
      <c r="N232" s="163"/>
      <c r="O232" s="227"/>
      <c r="P232" s="227"/>
      <c r="Q232" s="227"/>
      <c r="R232" s="227"/>
      <c r="S232" s="227"/>
      <c r="T232" s="227"/>
      <c r="U232" s="227"/>
      <c r="V232" s="227"/>
      <c r="W232" s="227"/>
      <c r="X232" s="227"/>
      <c r="Y232" s="227"/>
      <c r="Z232" s="227"/>
      <c r="AA232" s="227"/>
    </row>
    <row r="233" spans="1:27" ht="0" hidden="1" customHeight="1" x14ac:dyDescent="0.25">
      <c r="A233" s="165"/>
      <c r="B233" s="165"/>
      <c r="C233" s="165"/>
      <c r="D233" s="165"/>
      <c r="E233" s="165"/>
      <c r="F233" s="165"/>
      <c r="G233" s="165"/>
      <c r="H233" s="165"/>
      <c r="I233" s="28"/>
      <c r="J233" s="28"/>
      <c r="K233" s="28"/>
      <c r="L233" s="28"/>
      <c r="M233" s="28"/>
      <c r="N233" s="163"/>
      <c r="O233" s="227"/>
      <c r="P233" s="227"/>
      <c r="Q233" s="227"/>
      <c r="R233" s="227"/>
      <c r="S233" s="227"/>
      <c r="T233" s="227"/>
      <c r="U233" s="227"/>
      <c r="V233" s="227"/>
      <c r="W233" s="227"/>
      <c r="X233" s="227"/>
      <c r="Y233" s="227"/>
      <c r="Z233" s="227"/>
      <c r="AA233" s="227"/>
    </row>
    <row r="234" spans="1:27" ht="0" hidden="1" customHeight="1" x14ac:dyDescent="0.25">
      <c r="A234" s="165"/>
      <c r="B234" s="165"/>
      <c r="C234" s="165"/>
      <c r="D234" s="165"/>
      <c r="E234" s="165"/>
      <c r="F234" s="165"/>
      <c r="G234" s="165"/>
      <c r="H234" s="165"/>
      <c r="I234" s="28"/>
      <c r="J234" s="28"/>
      <c r="K234" s="28"/>
      <c r="L234" s="28"/>
      <c r="M234" s="28"/>
      <c r="N234" s="163"/>
      <c r="O234" s="227"/>
      <c r="P234" s="227"/>
      <c r="Q234" s="227"/>
      <c r="R234" s="227"/>
      <c r="S234" s="227"/>
      <c r="T234" s="227"/>
      <c r="U234" s="227"/>
      <c r="V234" s="227"/>
      <c r="W234" s="227"/>
      <c r="X234" s="227"/>
      <c r="Y234" s="227"/>
      <c r="Z234" s="227"/>
      <c r="AA234" s="227"/>
    </row>
    <row r="235" spans="1:27" ht="0" hidden="1" customHeight="1" x14ac:dyDescent="0.25">
      <c r="A235" s="165"/>
      <c r="B235" s="165"/>
      <c r="C235" s="165"/>
      <c r="D235" s="165"/>
      <c r="E235" s="165"/>
      <c r="F235" s="165"/>
      <c r="G235" s="165"/>
      <c r="H235" s="165"/>
      <c r="I235" s="28"/>
      <c r="J235" s="28"/>
      <c r="K235" s="28"/>
      <c r="L235" s="28"/>
      <c r="M235" s="28"/>
      <c r="N235" s="163"/>
      <c r="O235" s="227"/>
      <c r="P235" s="227"/>
      <c r="Q235" s="227"/>
      <c r="R235" s="227"/>
      <c r="S235" s="227"/>
      <c r="T235" s="227"/>
      <c r="U235" s="227"/>
      <c r="V235" s="227"/>
      <c r="W235" s="227"/>
      <c r="X235" s="227"/>
      <c r="Y235" s="227"/>
      <c r="Z235" s="227"/>
      <c r="AA235" s="227"/>
    </row>
    <row r="236" spans="1:27" ht="0" hidden="1" customHeight="1" x14ac:dyDescent="0.25">
      <c r="A236" s="165"/>
      <c r="B236" s="165"/>
      <c r="C236" s="165"/>
      <c r="D236" s="165"/>
      <c r="E236" s="165"/>
      <c r="F236" s="165"/>
      <c r="G236" s="165"/>
      <c r="H236" s="165"/>
      <c r="I236" s="28"/>
      <c r="J236" s="28"/>
      <c r="K236" s="28"/>
      <c r="L236" s="28"/>
      <c r="M236" s="28"/>
      <c r="N236" s="163"/>
      <c r="O236" s="227"/>
      <c r="P236" s="227"/>
      <c r="Q236" s="227"/>
      <c r="R236" s="227"/>
      <c r="S236" s="227"/>
      <c r="T236" s="227"/>
      <c r="U236" s="227"/>
      <c r="V236" s="227"/>
      <c r="W236" s="227"/>
      <c r="X236" s="227"/>
      <c r="Y236" s="227"/>
      <c r="Z236" s="227"/>
      <c r="AA236" s="227"/>
    </row>
    <row r="237" spans="1:27" ht="0" hidden="1" customHeight="1" x14ac:dyDescent="0.25">
      <c r="A237" s="165"/>
      <c r="B237" s="165"/>
      <c r="C237" s="165"/>
      <c r="D237" s="165"/>
      <c r="E237" s="165"/>
      <c r="F237" s="165"/>
      <c r="G237" s="165"/>
      <c r="H237" s="165"/>
      <c r="I237" s="28"/>
      <c r="J237" s="28"/>
      <c r="K237" s="28"/>
      <c r="L237" s="28"/>
      <c r="M237" s="28"/>
      <c r="N237" s="163"/>
      <c r="O237" s="227"/>
      <c r="P237" s="227"/>
      <c r="Q237" s="227"/>
      <c r="R237" s="227"/>
      <c r="S237" s="227"/>
      <c r="T237" s="227"/>
      <c r="U237" s="227"/>
      <c r="V237" s="227"/>
      <c r="W237" s="227"/>
      <c r="X237" s="227"/>
      <c r="Y237" s="227"/>
      <c r="Z237" s="227"/>
      <c r="AA237" s="227"/>
    </row>
    <row r="238" spans="1:27" ht="0" hidden="1" customHeight="1" x14ac:dyDescent="0.25">
      <c r="A238" s="165"/>
      <c r="B238" s="165"/>
      <c r="C238" s="165"/>
      <c r="D238" s="165"/>
      <c r="E238" s="165"/>
      <c r="F238" s="165"/>
      <c r="G238" s="165"/>
      <c r="H238" s="165"/>
      <c r="I238" s="28"/>
      <c r="J238" s="28"/>
      <c r="K238" s="28"/>
      <c r="L238" s="28"/>
      <c r="M238" s="28"/>
      <c r="N238" s="163"/>
      <c r="O238" s="227"/>
      <c r="P238" s="227"/>
      <c r="Q238" s="227"/>
      <c r="R238" s="227"/>
      <c r="S238" s="227"/>
      <c r="T238" s="227"/>
      <c r="U238" s="227"/>
      <c r="V238" s="227"/>
      <c r="W238" s="227"/>
      <c r="X238" s="227"/>
      <c r="Y238" s="227"/>
      <c r="Z238" s="227"/>
      <c r="AA238" s="227"/>
    </row>
    <row r="239" spans="1:27" ht="0" hidden="1" customHeight="1" x14ac:dyDescent="0.25">
      <c r="A239" s="165"/>
      <c r="B239" s="165"/>
      <c r="C239" s="165"/>
      <c r="D239" s="165"/>
      <c r="E239" s="165"/>
      <c r="F239" s="165"/>
      <c r="G239" s="165"/>
      <c r="H239" s="165"/>
      <c r="I239" s="28"/>
      <c r="J239" s="28"/>
      <c r="K239" s="28"/>
      <c r="L239" s="28"/>
      <c r="M239" s="28"/>
      <c r="N239" s="163"/>
      <c r="O239" s="227"/>
      <c r="P239" s="227"/>
      <c r="Q239" s="227"/>
      <c r="R239" s="227"/>
      <c r="S239" s="227"/>
      <c r="T239" s="227"/>
      <c r="U239" s="227"/>
      <c r="V239" s="227"/>
      <c r="W239" s="227"/>
      <c r="X239" s="227"/>
      <c r="Y239" s="227"/>
      <c r="Z239" s="227"/>
      <c r="AA239" s="227"/>
    </row>
    <row r="240" spans="1:27" ht="0" hidden="1" customHeight="1" x14ac:dyDescent="0.25">
      <c r="A240" s="165"/>
      <c r="B240" s="165"/>
      <c r="C240" s="165"/>
      <c r="D240" s="165"/>
      <c r="E240" s="165"/>
      <c r="F240" s="165"/>
      <c r="G240" s="165"/>
      <c r="H240" s="165"/>
      <c r="I240" s="28"/>
      <c r="J240" s="28"/>
      <c r="K240" s="28"/>
      <c r="L240" s="28"/>
      <c r="M240" s="28"/>
      <c r="N240" s="163"/>
      <c r="O240" s="227"/>
      <c r="P240" s="227"/>
      <c r="Q240" s="227"/>
      <c r="R240" s="227"/>
      <c r="S240" s="227"/>
      <c r="T240" s="227"/>
      <c r="U240" s="227"/>
      <c r="V240" s="227"/>
      <c r="W240" s="227"/>
      <c r="X240" s="227"/>
      <c r="Y240" s="227"/>
      <c r="Z240" s="227"/>
      <c r="AA240" s="227"/>
    </row>
    <row r="241" spans="1:27" ht="0" hidden="1" customHeight="1" x14ac:dyDescent="0.25">
      <c r="A241" s="165"/>
      <c r="B241" s="165"/>
      <c r="C241" s="165"/>
      <c r="D241" s="165"/>
      <c r="E241" s="165"/>
      <c r="F241" s="165"/>
      <c r="G241" s="165"/>
      <c r="H241" s="165"/>
      <c r="I241" s="28"/>
      <c r="J241" s="28"/>
      <c r="K241" s="28"/>
      <c r="L241" s="28"/>
      <c r="M241" s="28"/>
      <c r="N241" s="163"/>
      <c r="O241" s="227"/>
      <c r="P241" s="227"/>
      <c r="Q241" s="227"/>
      <c r="R241" s="227"/>
      <c r="S241" s="227"/>
      <c r="T241" s="227"/>
      <c r="U241" s="227"/>
      <c r="V241" s="227"/>
      <c r="W241" s="227"/>
      <c r="X241" s="227"/>
      <c r="Y241" s="227"/>
      <c r="Z241" s="227"/>
      <c r="AA241" s="227"/>
    </row>
    <row r="242" spans="1:27" ht="0" hidden="1" customHeight="1" x14ac:dyDescent="0.25">
      <c r="A242" s="165"/>
      <c r="B242" s="165"/>
      <c r="C242" s="165"/>
      <c r="D242" s="165"/>
      <c r="E242" s="165"/>
      <c r="F242" s="165"/>
      <c r="G242" s="165"/>
      <c r="H242" s="165"/>
      <c r="I242" s="28"/>
      <c r="J242" s="28"/>
      <c r="K242" s="28"/>
      <c r="L242" s="28"/>
      <c r="M242" s="28"/>
      <c r="N242" s="163"/>
      <c r="O242" s="227"/>
      <c r="P242" s="227"/>
      <c r="Q242" s="227"/>
      <c r="R242" s="227"/>
      <c r="S242" s="227"/>
      <c r="T242" s="227"/>
      <c r="U242" s="227"/>
      <c r="V242" s="227"/>
      <c r="W242" s="227"/>
      <c r="X242" s="227"/>
      <c r="Y242" s="227"/>
      <c r="Z242" s="227"/>
      <c r="AA242" s="227"/>
    </row>
    <row r="243" spans="1:27" ht="0" hidden="1" customHeight="1" x14ac:dyDescent="0.25">
      <c r="A243" s="165"/>
      <c r="B243" s="165"/>
      <c r="C243" s="165"/>
      <c r="D243" s="165"/>
      <c r="E243" s="165"/>
      <c r="F243" s="165"/>
      <c r="G243" s="165"/>
      <c r="H243" s="165"/>
      <c r="I243" s="28"/>
      <c r="J243" s="28"/>
      <c r="K243" s="28"/>
      <c r="L243" s="28"/>
      <c r="M243" s="28"/>
      <c r="N243" s="163"/>
      <c r="O243" s="227"/>
      <c r="P243" s="227"/>
      <c r="Q243" s="227"/>
      <c r="R243" s="227"/>
      <c r="S243" s="227"/>
      <c r="T243" s="227"/>
      <c r="U243" s="227"/>
      <c r="V243" s="227"/>
      <c r="W243" s="227"/>
      <c r="X243" s="227"/>
      <c r="Y243" s="227"/>
      <c r="Z243" s="227"/>
      <c r="AA243" s="227"/>
    </row>
    <row r="244" spans="1:27" ht="0" hidden="1" customHeight="1" x14ac:dyDescent="0.25">
      <c r="A244" s="165"/>
      <c r="B244" s="165"/>
      <c r="C244" s="165"/>
      <c r="D244" s="165"/>
      <c r="E244" s="165"/>
      <c r="F244" s="165"/>
      <c r="G244" s="165"/>
      <c r="H244" s="165"/>
      <c r="I244" s="28"/>
      <c r="J244" s="28"/>
      <c r="K244" s="28"/>
      <c r="L244" s="28"/>
      <c r="M244" s="28"/>
      <c r="N244" s="163"/>
      <c r="O244" s="227"/>
      <c r="P244" s="227"/>
      <c r="Q244" s="227"/>
      <c r="R244" s="227"/>
      <c r="S244" s="227"/>
      <c r="T244" s="227"/>
      <c r="U244" s="227"/>
      <c r="V244" s="227"/>
      <c r="W244" s="227"/>
      <c r="X244" s="227"/>
      <c r="Y244" s="227"/>
      <c r="Z244" s="227"/>
      <c r="AA244" s="227"/>
    </row>
    <row r="245" spans="1:27" ht="0" hidden="1" customHeight="1" x14ac:dyDescent="0.25">
      <c r="A245" s="165"/>
      <c r="B245" s="165"/>
      <c r="C245" s="165"/>
      <c r="D245" s="165"/>
      <c r="E245" s="165"/>
      <c r="F245" s="165"/>
      <c r="G245" s="165"/>
      <c r="H245" s="165"/>
      <c r="I245" s="28"/>
      <c r="J245" s="28"/>
      <c r="K245" s="28"/>
      <c r="L245" s="28"/>
      <c r="M245" s="28"/>
      <c r="N245" s="163"/>
      <c r="O245" s="227"/>
      <c r="P245" s="227"/>
      <c r="Q245" s="227"/>
      <c r="R245" s="227"/>
      <c r="S245" s="227"/>
      <c r="T245" s="227"/>
      <c r="U245" s="227"/>
      <c r="V245" s="227"/>
      <c r="W245" s="227"/>
      <c r="X245" s="227"/>
      <c r="Y245" s="227"/>
      <c r="Z245" s="227"/>
      <c r="AA245" s="227"/>
    </row>
    <row r="246" spans="1:27" ht="0" hidden="1" customHeight="1" x14ac:dyDescent="0.25">
      <c r="A246" s="165"/>
      <c r="B246" s="165"/>
      <c r="C246" s="165"/>
      <c r="D246" s="165"/>
      <c r="E246" s="165"/>
      <c r="F246" s="165"/>
      <c r="G246" s="165"/>
      <c r="H246" s="165"/>
      <c r="I246" s="28"/>
      <c r="J246" s="28"/>
      <c r="K246" s="28"/>
      <c r="L246" s="28"/>
      <c r="M246" s="28"/>
      <c r="N246" s="163"/>
      <c r="O246" s="227"/>
      <c r="P246" s="227"/>
      <c r="Q246" s="227"/>
      <c r="R246" s="227"/>
      <c r="S246" s="227"/>
      <c r="T246" s="227"/>
      <c r="U246" s="227"/>
      <c r="V246" s="227"/>
      <c r="W246" s="227"/>
      <c r="X246" s="227"/>
      <c r="Y246" s="227"/>
      <c r="Z246" s="227"/>
      <c r="AA246" s="227"/>
    </row>
    <row r="247" spans="1:27" ht="0" hidden="1" customHeight="1" x14ac:dyDescent="0.25">
      <c r="A247" s="165"/>
      <c r="B247" s="165"/>
      <c r="C247" s="165"/>
      <c r="D247" s="165"/>
      <c r="E247" s="165"/>
      <c r="F247" s="165"/>
      <c r="G247" s="165"/>
      <c r="H247" s="165"/>
      <c r="I247" s="28"/>
      <c r="J247" s="28"/>
      <c r="K247" s="28"/>
      <c r="L247" s="28"/>
      <c r="M247" s="28"/>
      <c r="N247" s="163"/>
      <c r="O247" s="227"/>
      <c r="P247" s="227"/>
      <c r="Q247" s="227"/>
      <c r="R247" s="227"/>
      <c r="S247" s="227"/>
      <c r="T247" s="227"/>
      <c r="U247" s="227"/>
      <c r="V247" s="227"/>
      <c r="W247" s="227"/>
      <c r="X247" s="227"/>
      <c r="Y247" s="227"/>
      <c r="Z247" s="227"/>
      <c r="AA247" s="227"/>
    </row>
    <row r="248" spans="1:27" ht="0" hidden="1" customHeight="1" x14ac:dyDescent="0.25">
      <c r="A248" s="165"/>
      <c r="B248" s="165"/>
      <c r="C248" s="165"/>
      <c r="D248" s="165"/>
      <c r="E248" s="165"/>
      <c r="F248" s="165"/>
      <c r="G248" s="165"/>
      <c r="H248" s="165"/>
      <c r="I248" s="28"/>
      <c r="J248" s="28"/>
      <c r="K248" s="28"/>
      <c r="L248" s="28"/>
      <c r="M248" s="28"/>
      <c r="N248" s="163"/>
      <c r="O248" s="227"/>
      <c r="P248" s="227"/>
      <c r="Q248" s="227"/>
      <c r="R248" s="227"/>
      <c r="S248" s="227"/>
      <c r="T248" s="227"/>
      <c r="U248" s="227"/>
      <c r="V248" s="227"/>
      <c r="W248" s="227"/>
      <c r="X248" s="227"/>
      <c r="Y248" s="227"/>
      <c r="Z248" s="227"/>
      <c r="AA248" s="227"/>
    </row>
    <row r="249" spans="1:27" ht="0" hidden="1" customHeight="1" x14ac:dyDescent="0.25">
      <c r="A249" s="165"/>
      <c r="B249" s="165"/>
      <c r="C249" s="165"/>
      <c r="D249" s="165"/>
      <c r="E249" s="165"/>
      <c r="F249" s="165"/>
      <c r="G249" s="165"/>
      <c r="H249" s="165"/>
      <c r="I249" s="28"/>
      <c r="J249" s="28"/>
      <c r="K249" s="28"/>
      <c r="L249" s="28"/>
      <c r="M249" s="28"/>
      <c r="N249" s="163"/>
      <c r="O249" s="227"/>
      <c r="P249" s="227"/>
      <c r="Q249" s="227"/>
      <c r="R249" s="227"/>
      <c r="S249" s="227"/>
      <c r="T249" s="227"/>
      <c r="U249" s="227"/>
      <c r="V249" s="227"/>
      <c r="W249" s="227"/>
      <c r="X249" s="227"/>
      <c r="Y249" s="227"/>
      <c r="Z249" s="227"/>
      <c r="AA249" s="227"/>
    </row>
    <row r="250" spans="1:27" ht="0" hidden="1" customHeight="1" x14ac:dyDescent="0.25">
      <c r="A250" s="165"/>
      <c r="B250" s="165"/>
      <c r="C250" s="165"/>
      <c r="D250" s="165"/>
      <c r="E250" s="165"/>
      <c r="F250" s="165"/>
      <c r="G250" s="165"/>
      <c r="H250" s="165"/>
      <c r="I250" s="28"/>
      <c r="J250" s="28"/>
      <c r="K250" s="28"/>
      <c r="L250" s="28"/>
      <c r="M250" s="28"/>
      <c r="N250" s="163"/>
      <c r="O250" s="227"/>
      <c r="P250" s="227"/>
      <c r="Q250" s="227"/>
      <c r="R250" s="227"/>
      <c r="S250" s="227"/>
      <c r="T250" s="227"/>
      <c r="U250" s="227"/>
      <c r="V250" s="227"/>
      <c r="W250" s="227"/>
      <c r="X250" s="227"/>
      <c r="Y250" s="227"/>
      <c r="Z250" s="227"/>
      <c r="AA250" s="227"/>
    </row>
    <row r="251" spans="1:27" ht="0" hidden="1" customHeight="1" x14ac:dyDescent="0.25">
      <c r="A251" s="165"/>
      <c r="B251" s="165"/>
      <c r="C251" s="165"/>
      <c r="D251" s="165"/>
      <c r="E251" s="165"/>
      <c r="F251" s="165"/>
      <c r="G251" s="165"/>
      <c r="H251" s="165"/>
      <c r="I251" s="26"/>
      <c r="J251" s="26"/>
      <c r="K251" s="26"/>
      <c r="L251" s="26"/>
      <c r="M251" s="26"/>
      <c r="N251" s="26"/>
      <c r="O251" s="227"/>
      <c r="P251" s="227"/>
      <c r="Q251" s="227"/>
      <c r="R251" s="227"/>
      <c r="S251" s="227"/>
      <c r="T251" s="227"/>
      <c r="U251" s="227"/>
      <c r="V251" s="227"/>
      <c r="W251" s="227"/>
      <c r="X251" s="227"/>
      <c r="Y251" s="227"/>
      <c r="Z251" s="227"/>
      <c r="AA251" s="227"/>
    </row>
    <row r="252" spans="1:27" ht="0" hidden="1" customHeight="1" x14ac:dyDescent="0.25">
      <c r="A252" s="165"/>
      <c r="B252" s="165"/>
      <c r="C252" s="165"/>
      <c r="D252" s="165"/>
      <c r="E252" s="165"/>
      <c r="F252" s="165"/>
      <c r="G252" s="165"/>
      <c r="H252" s="165"/>
      <c r="I252" s="26"/>
      <c r="J252" s="26"/>
      <c r="K252" s="26"/>
      <c r="L252" s="26"/>
      <c r="M252" s="26"/>
      <c r="N252" s="26"/>
      <c r="O252" s="227"/>
      <c r="P252" s="227"/>
      <c r="Q252" s="227"/>
      <c r="R252" s="227"/>
      <c r="S252" s="227"/>
      <c r="T252" s="227"/>
      <c r="U252" s="227"/>
      <c r="V252" s="227"/>
      <c r="W252" s="227"/>
      <c r="X252" s="227"/>
      <c r="Y252" s="227"/>
      <c r="Z252" s="227"/>
      <c r="AA252" s="227"/>
    </row>
    <row r="253" spans="1:27" ht="0" hidden="1" customHeight="1" x14ac:dyDescent="0.25">
      <c r="A253" s="165"/>
      <c r="B253" s="165"/>
      <c r="C253" s="165"/>
      <c r="D253" s="165"/>
      <c r="E253" s="165"/>
      <c r="F253" s="165"/>
      <c r="G253" s="165"/>
      <c r="H253" s="165"/>
      <c r="I253" s="26"/>
      <c r="J253" s="26"/>
      <c r="K253" s="26"/>
      <c r="L253" s="26"/>
      <c r="M253" s="26"/>
      <c r="N253" s="26"/>
      <c r="O253" s="227"/>
      <c r="P253" s="227"/>
      <c r="Q253" s="227"/>
      <c r="R253" s="227"/>
      <c r="S253" s="227"/>
      <c r="T253" s="227"/>
      <c r="U253" s="227"/>
      <c r="V253" s="227"/>
      <c r="W253" s="227"/>
      <c r="X253" s="227"/>
      <c r="Y253" s="227"/>
      <c r="Z253" s="227"/>
      <c r="AA253" s="227"/>
    </row>
    <row r="254" spans="1:27" ht="0" hidden="1" customHeight="1" x14ac:dyDescent="0.25">
      <c r="A254" s="165"/>
      <c r="B254" s="165"/>
      <c r="C254" s="165"/>
      <c r="D254" s="165"/>
      <c r="E254" s="165"/>
      <c r="F254" s="165"/>
      <c r="G254" s="165"/>
      <c r="H254" s="165"/>
      <c r="I254" s="26"/>
      <c r="J254" s="26"/>
      <c r="K254" s="26"/>
      <c r="L254" s="26"/>
      <c r="M254" s="26"/>
      <c r="N254" s="26"/>
      <c r="O254" s="227"/>
      <c r="P254" s="227"/>
      <c r="Q254" s="227"/>
      <c r="R254" s="227"/>
      <c r="S254" s="227"/>
      <c r="T254" s="227"/>
      <c r="U254" s="227"/>
      <c r="V254" s="227"/>
      <c r="W254" s="227"/>
      <c r="X254" s="227"/>
      <c r="Y254" s="227"/>
      <c r="Z254" s="227"/>
      <c r="AA254" s="227"/>
    </row>
    <row r="255" spans="1:27" ht="0" hidden="1" customHeight="1" x14ac:dyDescent="0.25">
      <c r="A255" s="165"/>
      <c r="B255" s="165"/>
      <c r="C255" s="165"/>
      <c r="D255" s="165"/>
      <c r="E255" s="165"/>
      <c r="F255" s="165"/>
      <c r="G255" s="165"/>
      <c r="H255" s="165"/>
      <c r="I255" s="26"/>
      <c r="J255" s="26"/>
      <c r="K255" s="26"/>
      <c r="L255" s="26"/>
      <c r="M255" s="26"/>
      <c r="N255" s="26"/>
      <c r="O255" s="227"/>
      <c r="P255" s="227"/>
      <c r="Q255" s="227"/>
      <c r="R255" s="227"/>
      <c r="S255" s="227"/>
      <c r="T255" s="227"/>
      <c r="U255" s="227"/>
      <c r="V255" s="227"/>
      <c r="W255" s="227"/>
      <c r="X255" s="227"/>
      <c r="Y255" s="227"/>
      <c r="Z255" s="227"/>
      <c r="AA255" s="227"/>
    </row>
    <row r="256" spans="1:27" ht="0" hidden="1" customHeight="1" x14ac:dyDescent="0.25">
      <c r="A256" s="165"/>
      <c r="B256" s="165"/>
      <c r="C256" s="165"/>
      <c r="D256" s="165"/>
      <c r="E256" s="165"/>
      <c r="F256" s="165"/>
      <c r="G256" s="165"/>
      <c r="H256" s="165"/>
      <c r="I256" s="26"/>
      <c r="J256" s="26"/>
      <c r="K256" s="26"/>
      <c r="L256" s="26"/>
      <c r="M256" s="26"/>
      <c r="N256" s="26"/>
      <c r="O256" s="227"/>
      <c r="P256" s="227"/>
      <c r="Q256" s="227"/>
      <c r="R256" s="227"/>
      <c r="S256" s="227"/>
      <c r="T256" s="227"/>
      <c r="U256" s="227"/>
      <c r="V256" s="227"/>
      <c r="W256" s="227"/>
      <c r="X256" s="227"/>
      <c r="Y256" s="227"/>
      <c r="Z256" s="227"/>
      <c r="AA256" s="227"/>
    </row>
    <row r="257" spans="1:27" ht="0" hidden="1" customHeight="1" x14ac:dyDescent="0.25">
      <c r="A257" s="165"/>
      <c r="B257" s="165"/>
      <c r="C257" s="165"/>
      <c r="D257" s="165"/>
      <c r="E257" s="165"/>
      <c r="F257" s="165"/>
      <c r="G257" s="165"/>
      <c r="H257" s="165"/>
      <c r="I257" s="26"/>
      <c r="J257" s="26"/>
      <c r="K257" s="26"/>
      <c r="L257" s="26"/>
      <c r="M257" s="26"/>
      <c r="N257" s="26"/>
      <c r="O257" s="227"/>
      <c r="P257" s="227"/>
      <c r="Q257" s="227"/>
      <c r="R257" s="227"/>
      <c r="S257" s="227"/>
      <c r="T257" s="227"/>
      <c r="U257" s="227"/>
      <c r="V257" s="227"/>
      <c r="W257" s="227"/>
      <c r="X257" s="227"/>
      <c r="Y257" s="227"/>
      <c r="Z257" s="227"/>
      <c r="AA257" s="227"/>
    </row>
    <row r="258" spans="1:27" ht="0" hidden="1" customHeight="1" x14ac:dyDescent="0.25">
      <c r="A258" s="165"/>
      <c r="B258" s="165"/>
      <c r="C258" s="165"/>
      <c r="D258" s="165"/>
      <c r="E258" s="165"/>
      <c r="F258" s="165"/>
      <c r="G258" s="165"/>
      <c r="H258" s="165"/>
      <c r="I258" s="26"/>
      <c r="J258" s="26"/>
      <c r="K258" s="26"/>
      <c r="L258" s="26"/>
      <c r="M258" s="26"/>
      <c r="N258" s="26"/>
      <c r="O258" s="227"/>
      <c r="P258" s="227"/>
      <c r="Q258" s="227"/>
      <c r="R258" s="227"/>
      <c r="S258" s="227"/>
      <c r="T258" s="227"/>
      <c r="U258" s="227"/>
      <c r="V258" s="227"/>
      <c r="W258" s="227"/>
      <c r="X258" s="227"/>
      <c r="Y258" s="227"/>
      <c r="Z258" s="227"/>
      <c r="AA258" s="227"/>
    </row>
    <row r="259" spans="1:27" ht="0" hidden="1" customHeight="1" x14ac:dyDescent="0.25">
      <c r="A259" s="165"/>
      <c r="B259" s="165"/>
      <c r="C259" s="165"/>
      <c r="D259" s="165"/>
      <c r="E259" s="165"/>
      <c r="F259" s="165"/>
      <c r="G259" s="165"/>
      <c r="H259" s="165"/>
      <c r="I259" s="26"/>
      <c r="J259" s="26"/>
      <c r="K259" s="26"/>
      <c r="L259" s="26"/>
      <c r="M259" s="26"/>
      <c r="N259" s="26"/>
      <c r="O259" s="227"/>
      <c r="P259" s="227"/>
      <c r="Q259" s="227"/>
      <c r="R259" s="227"/>
      <c r="S259" s="227"/>
      <c r="T259" s="227"/>
      <c r="U259" s="227"/>
      <c r="V259" s="227"/>
      <c r="W259" s="227"/>
      <c r="X259" s="227"/>
      <c r="Y259" s="227"/>
      <c r="Z259" s="227"/>
      <c r="AA259" s="227"/>
    </row>
    <row r="260" spans="1:27" ht="0" hidden="1" customHeight="1" x14ac:dyDescent="0.25">
      <c r="A260" s="165"/>
      <c r="B260" s="165"/>
      <c r="C260" s="165"/>
      <c r="D260" s="165"/>
      <c r="E260" s="165"/>
      <c r="F260" s="165"/>
      <c r="G260" s="165"/>
      <c r="H260" s="165"/>
      <c r="I260" s="26"/>
      <c r="J260" s="26"/>
      <c r="K260" s="26"/>
      <c r="L260" s="26"/>
      <c r="M260" s="26"/>
      <c r="N260" s="26"/>
      <c r="O260" s="227"/>
      <c r="P260" s="227"/>
      <c r="Q260" s="227"/>
      <c r="R260" s="227"/>
      <c r="S260" s="227"/>
      <c r="T260" s="227"/>
      <c r="U260" s="227"/>
      <c r="V260" s="227"/>
      <c r="W260" s="227"/>
      <c r="X260" s="227"/>
      <c r="Y260" s="227"/>
      <c r="Z260" s="227"/>
      <c r="AA260" s="227"/>
    </row>
    <row r="261" spans="1:27" ht="0" hidden="1" customHeight="1" x14ac:dyDescent="0.25">
      <c r="A261" s="165"/>
      <c r="B261" s="165"/>
      <c r="C261" s="165"/>
      <c r="D261" s="165"/>
      <c r="E261" s="165"/>
      <c r="F261" s="165"/>
      <c r="G261" s="165"/>
      <c r="H261" s="165"/>
      <c r="I261" s="26"/>
      <c r="J261" s="26"/>
      <c r="K261" s="26"/>
      <c r="L261" s="26"/>
      <c r="M261" s="26"/>
      <c r="N261" s="26"/>
      <c r="O261" s="227"/>
      <c r="P261" s="227"/>
      <c r="Q261" s="227"/>
      <c r="R261" s="227"/>
      <c r="S261" s="227"/>
      <c r="T261" s="227"/>
      <c r="U261" s="227"/>
      <c r="V261" s="227"/>
      <c r="W261" s="227"/>
      <c r="X261" s="227"/>
      <c r="Y261" s="227"/>
      <c r="Z261" s="227"/>
      <c r="AA261" s="227"/>
    </row>
    <row r="262" spans="1:27" ht="0" hidden="1" customHeight="1" x14ac:dyDescent="0.25">
      <c r="A262" s="165"/>
      <c r="B262" s="165"/>
      <c r="C262" s="165"/>
      <c r="D262" s="165"/>
      <c r="E262" s="165"/>
      <c r="F262" s="165"/>
      <c r="G262" s="165"/>
      <c r="H262" s="165"/>
      <c r="I262" s="26"/>
      <c r="J262" s="26"/>
      <c r="K262" s="26"/>
      <c r="L262" s="26"/>
      <c r="M262" s="26"/>
      <c r="N262" s="26"/>
      <c r="O262" s="227"/>
      <c r="P262" s="227"/>
      <c r="Q262" s="227"/>
      <c r="R262" s="227"/>
      <c r="S262" s="227"/>
      <c r="T262" s="227"/>
      <c r="U262" s="227"/>
      <c r="V262" s="227"/>
      <c r="W262" s="227"/>
      <c r="X262" s="227"/>
      <c r="Y262" s="227"/>
      <c r="Z262" s="227"/>
      <c r="AA262" s="227"/>
    </row>
    <row r="263" spans="1:27" ht="0" hidden="1" customHeight="1" x14ac:dyDescent="0.25">
      <c r="A263" s="165"/>
      <c r="B263" s="165"/>
      <c r="C263" s="165"/>
      <c r="D263" s="165"/>
      <c r="E263" s="165"/>
      <c r="F263" s="165"/>
      <c r="G263" s="165"/>
      <c r="H263" s="165"/>
      <c r="I263" s="26"/>
      <c r="J263" s="26"/>
      <c r="K263" s="26"/>
      <c r="L263" s="26"/>
      <c r="M263" s="26"/>
      <c r="N263" s="26"/>
      <c r="O263" s="227"/>
      <c r="P263" s="227"/>
      <c r="Q263" s="227"/>
      <c r="R263" s="227"/>
      <c r="S263" s="227"/>
      <c r="T263" s="227"/>
      <c r="U263" s="227"/>
      <c r="V263" s="227"/>
      <c r="W263" s="227"/>
      <c r="X263" s="227"/>
      <c r="Y263" s="227"/>
      <c r="Z263" s="227"/>
      <c r="AA263" s="227"/>
    </row>
    <row r="264" spans="1:27" ht="0" hidden="1" customHeight="1" x14ac:dyDescent="0.25">
      <c r="A264" s="165"/>
      <c r="B264" s="165"/>
      <c r="C264" s="165"/>
      <c r="D264" s="165"/>
      <c r="E264" s="165"/>
      <c r="F264" s="165"/>
      <c r="G264" s="165"/>
      <c r="H264" s="165"/>
      <c r="I264" s="26"/>
      <c r="J264" s="26"/>
      <c r="K264" s="26"/>
      <c r="L264" s="26"/>
      <c r="M264" s="26"/>
      <c r="N264" s="26"/>
      <c r="O264" s="227"/>
      <c r="P264" s="227"/>
      <c r="Q264" s="227"/>
      <c r="R264" s="227"/>
      <c r="S264" s="227"/>
      <c r="T264" s="227"/>
      <c r="U264" s="227"/>
      <c r="V264" s="227"/>
      <c r="W264" s="227"/>
      <c r="X264" s="227"/>
      <c r="Y264" s="227"/>
      <c r="Z264" s="227"/>
      <c r="AA264" s="227"/>
    </row>
    <row r="265" spans="1:27" ht="0" hidden="1" customHeight="1" x14ac:dyDescent="0.25">
      <c r="A265" s="165"/>
      <c r="B265" s="165"/>
      <c r="C265" s="165"/>
      <c r="D265" s="165"/>
      <c r="E265" s="165"/>
      <c r="F265" s="165"/>
      <c r="G265" s="165"/>
      <c r="H265" s="165"/>
      <c r="I265" s="26"/>
      <c r="J265" s="26"/>
      <c r="K265" s="26"/>
      <c r="L265" s="26"/>
      <c r="M265" s="26"/>
      <c r="N265" s="26"/>
      <c r="O265" s="227"/>
      <c r="P265" s="227"/>
      <c r="Q265" s="227"/>
      <c r="R265" s="227"/>
      <c r="S265" s="227"/>
      <c r="T265" s="227"/>
      <c r="U265" s="227"/>
      <c r="V265" s="227"/>
      <c r="W265" s="227"/>
      <c r="X265" s="227"/>
      <c r="Y265" s="227"/>
      <c r="Z265" s="227"/>
      <c r="AA265" s="227"/>
    </row>
    <row r="266" spans="1:27" ht="0" hidden="1" customHeight="1" x14ac:dyDescent="0.25">
      <c r="A266" s="165"/>
      <c r="B266" s="165"/>
      <c r="C266" s="165"/>
      <c r="D266" s="165"/>
      <c r="E266" s="165"/>
      <c r="F266" s="165"/>
      <c r="G266" s="165"/>
      <c r="H266" s="165"/>
      <c r="I266" s="26"/>
      <c r="J266" s="26"/>
      <c r="K266" s="26"/>
      <c r="L266" s="26"/>
      <c r="M266" s="26"/>
      <c r="N266" s="26"/>
      <c r="O266" s="227"/>
      <c r="P266" s="227"/>
      <c r="Q266" s="227"/>
      <c r="R266" s="227"/>
      <c r="S266" s="227"/>
      <c r="T266" s="227"/>
      <c r="U266" s="227"/>
      <c r="V266" s="227"/>
      <c r="W266" s="227"/>
      <c r="X266" s="227"/>
      <c r="Y266" s="227"/>
      <c r="Z266" s="227"/>
      <c r="AA266" s="227"/>
    </row>
    <row r="267" spans="1:27" ht="0" hidden="1" customHeight="1" x14ac:dyDescent="0.25">
      <c r="A267" s="165"/>
      <c r="B267" s="165"/>
      <c r="C267" s="165"/>
      <c r="D267" s="165"/>
      <c r="E267" s="165"/>
      <c r="F267" s="165"/>
      <c r="G267" s="165"/>
      <c r="H267" s="165"/>
      <c r="I267" s="26"/>
      <c r="J267" s="26"/>
      <c r="K267" s="26"/>
      <c r="L267" s="26"/>
      <c r="M267" s="26"/>
      <c r="N267" s="26"/>
      <c r="O267" s="227"/>
      <c r="P267" s="227"/>
      <c r="Q267" s="227"/>
      <c r="R267" s="227"/>
      <c r="S267" s="227"/>
      <c r="T267" s="227"/>
      <c r="U267" s="227"/>
      <c r="V267" s="227"/>
      <c r="W267" s="227"/>
      <c r="X267" s="227"/>
      <c r="Y267" s="227"/>
      <c r="Z267" s="227"/>
      <c r="AA267" s="227"/>
    </row>
    <row r="268" spans="1:27" ht="0" hidden="1" customHeight="1" x14ac:dyDescent="0.25">
      <c r="A268" s="165"/>
      <c r="B268" s="165"/>
      <c r="C268" s="165"/>
      <c r="D268" s="165"/>
      <c r="E268" s="165"/>
      <c r="F268" s="165"/>
      <c r="G268" s="165"/>
      <c r="H268" s="165"/>
      <c r="I268" s="26"/>
      <c r="J268" s="26"/>
      <c r="K268" s="26"/>
      <c r="L268" s="26"/>
      <c r="M268" s="26"/>
      <c r="N268" s="26"/>
      <c r="O268" s="227"/>
      <c r="P268" s="227"/>
      <c r="Q268" s="227"/>
      <c r="R268" s="227"/>
      <c r="S268" s="227"/>
      <c r="T268" s="227"/>
      <c r="U268" s="227"/>
      <c r="V268" s="227"/>
      <c r="W268" s="227"/>
      <c r="X268" s="227"/>
      <c r="Y268" s="227"/>
      <c r="Z268" s="227"/>
      <c r="AA268" s="227"/>
    </row>
    <row r="269" spans="1:27" ht="0" hidden="1" customHeight="1" x14ac:dyDescent="0.25">
      <c r="A269" s="165"/>
      <c r="B269" s="165"/>
      <c r="C269" s="165"/>
      <c r="D269" s="165"/>
      <c r="E269" s="165"/>
      <c r="F269" s="165"/>
      <c r="G269" s="165"/>
      <c r="H269" s="165"/>
      <c r="I269" s="26"/>
      <c r="J269" s="26"/>
      <c r="K269" s="26"/>
      <c r="L269" s="26"/>
      <c r="M269" s="26"/>
      <c r="N269" s="26"/>
      <c r="O269" s="227"/>
      <c r="P269" s="227"/>
      <c r="Q269" s="227"/>
      <c r="R269" s="227"/>
      <c r="S269" s="227"/>
      <c r="T269" s="227"/>
      <c r="U269" s="227"/>
      <c r="V269" s="227"/>
      <c r="W269" s="227"/>
      <c r="X269" s="227"/>
      <c r="Y269" s="227"/>
      <c r="Z269" s="227"/>
      <c r="AA269" s="227"/>
    </row>
    <row r="270" spans="1:27" ht="0" hidden="1" customHeight="1" x14ac:dyDescent="0.25">
      <c r="A270" s="165"/>
      <c r="B270" s="165"/>
      <c r="C270" s="165"/>
      <c r="D270" s="165"/>
      <c r="E270" s="165"/>
      <c r="F270" s="165"/>
      <c r="G270" s="165"/>
      <c r="H270" s="165"/>
      <c r="I270" s="26"/>
      <c r="J270" s="26"/>
      <c r="K270" s="26"/>
      <c r="L270" s="26"/>
      <c r="M270" s="26"/>
      <c r="N270" s="26"/>
      <c r="O270" s="227"/>
      <c r="P270" s="227"/>
      <c r="Q270" s="227"/>
      <c r="R270" s="227"/>
      <c r="S270" s="227"/>
      <c r="T270" s="227"/>
      <c r="U270" s="227"/>
      <c r="V270" s="227"/>
      <c r="W270" s="227"/>
      <c r="X270" s="227"/>
      <c r="Y270" s="227"/>
      <c r="Z270" s="227"/>
      <c r="AA270" s="227"/>
    </row>
    <row r="271" spans="1:27" ht="0" hidden="1" customHeight="1" x14ac:dyDescent="0.25">
      <c r="A271" s="165"/>
      <c r="B271" s="165"/>
      <c r="C271" s="165"/>
      <c r="D271" s="165"/>
      <c r="E271" s="165"/>
      <c r="F271" s="165"/>
      <c r="G271" s="165"/>
      <c r="H271" s="165"/>
      <c r="I271" s="26"/>
      <c r="J271" s="26"/>
      <c r="K271" s="26"/>
      <c r="L271" s="26"/>
      <c r="M271" s="26"/>
      <c r="N271" s="26"/>
      <c r="O271" s="227"/>
      <c r="P271" s="227"/>
      <c r="Q271" s="227"/>
      <c r="R271" s="227"/>
      <c r="S271" s="227"/>
      <c r="T271" s="227"/>
      <c r="U271" s="227"/>
      <c r="V271" s="227"/>
      <c r="W271" s="227"/>
      <c r="X271" s="227"/>
      <c r="Y271" s="227"/>
      <c r="Z271" s="227"/>
      <c r="AA271" s="227"/>
    </row>
    <row r="272" spans="1:27" ht="0" hidden="1" customHeight="1" x14ac:dyDescent="0.25">
      <c r="A272" s="165"/>
      <c r="B272" s="165"/>
      <c r="C272" s="165"/>
      <c r="D272" s="165"/>
      <c r="E272" s="165"/>
      <c r="F272" s="165"/>
      <c r="G272" s="165"/>
      <c r="H272" s="165"/>
      <c r="I272" s="26"/>
      <c r="J272" s="26"/>
      <c r="K272" s="26"/>
      <c r="L272" s="26"/>
      <c r="M272" s="26"/>
      <c r="N272" s="26"/>
      <c r="O272" s="227"/>
      <c r="P272" s="227"/>
      <c r="Q272" s="227"/>
      <c r="R272" s="227"/>
      <c r="S272" s="227"/>
      <c r="T272" s="227"/>
      <c r="U272" s="227"/>
      <c r="V272" s="227"/>
      <c r="W272" s="227"/>
      <c r="X272" s="227"/>
      <c r="Y272" s="227"/>
      <c r="Z272" s="227"/>
      <c r="AA272" s="227"/>
    </row>
    <row r="273" spans="1:27" ht="0" hidden="1" customHeight="1" x14ac:dyDescent="0.25">
      <c r="A273" s="165"/>
      <c r="B273" s="165"/>
      <c r="C273" s="165"/>
      <c r="D273" s="165"/>
      <c r="E273" s="165"/>
      <c r="F273" s="165"/>
      <c r="G273" s="165"/>
      <c r="H273" s="165"/>
      <c r="I273" s="26"/>
      <c r="J273" s="26"/>
      <c r="K273" s="26"/>
      <c r="L273" s="26"/>
      <c r="M273" s="26"/>
      <c r="N273" s="26"/>
      <c r="O273" s="227"/>
      <c r="P273" s="227"/>
      <c r="Q273" s="227"/>
      <c r="R273" s="227"/>
      <c r="S273" s="227"/>
      <c r="T273" s="227"/>
      <c r="U273" s="227"/>
      <c r="V273" s="227"/>
      <c r="W273" s="227"/>
      <c r="X273" s="227"/>
      <c r="Y273" s="227"/>
      <c r="Z273" s="227"/>
      <c r="AA273" s="227"/>
    </row>
    <row r="274" spans="1:27" ht="0" hidden="1" customHeight="1" x14ac:dyDescent="0.25">
      <c r="A274" s="165"/>
      <c r="B274" s="165"/>
      <c r="C274" s="165"/>
      <c r="D274" s="165"/>
      <c r="E274" s="165"/>
      <c r="F274" s="165"/>
      <c r="G274" s="165"/>
      <c r="H274" s="165"/>
      <c r="I274" s="26"/>
      <c r="J274" s="26"/>
      <c r="K274" s="26"/>
      <c r="L274" s="26"/>
      <c r="M274" s="26"/>
      <c r="N274" s="26"/>
      <c r="O274" s="227"/>
      <c r="P274" s="227"/>
      <c r="Q274" s="227"/>
      <c r="R274" s="227"/>
      <c r="S274" s="227"/>
      <c r="T274" s="227"/>
      <c r="U274" s="227"/>
      <c r="V274" s="227"/>
      <c r="W274" s="227"/>
      <c r="X274" s="227"/>
      <c r="Y274" s="227"/>
      <c r="Z274" s="227"/>
      <c r="AA274" s="227"/>
    </row>
    <row r="275" spans="1:27" ht="0" hidden="1" customHeight="1" x14ac:dyDescent="0.25">
      <c r="A275" s="165"/>
      <c r="B275" s="165"/>
      <c r="C275" s="165"/>
      <c r="D275" s="165"/>
      <c r="E275" s="165"/>
      <c r="F275" s="165"/>
      <c r="G275" s="165"/>
      <c r="H275" s="165"/>
      <c r="I275" s="26"/>
      <c r="J275" s="26"/>
      <c r="K275" s="26"/>
      <c r="L275" s="26"/>
      <c r="M275" s="26"/>
      <c r="N275" s="26"/>
      <c r="O275" s="227"/>
      <c r="P275" s="227"/>
      <c r="Q275" s="227"/>
      <c r="R275" s="227"/>
      <c r="S275" s="227"/>
      <c r="T275" s="227"/>
      <c r="U275" s="227"/>
      <c r="V275" s="227"/>
      <c r="W275" s="227"/>
      <c r="X275" s="227"/>
      <c r="Y275" s="227"/>
      <c r="Z275" s="227"/>
      <c r="AA275" s="227"/>
    </row>
    <row r="276" spans="1:27" ht="0" hidden="1" customHeight="1" x14ac:dyDescent="0.25">
      <c r="A276" s="165"/>
      <c r="B276" s="165"/>
      <c r="C276" s="165"/>
      <c r="D276" s="165"/>
      <c r="E276" s="165"/>
      <c r="F276" s="165"/>
      <c r="G276" s="165"/>
      <c r="H276" s="165"/>
      <c r="I276" s="26"/>
      <c r="J276" s="26"/>
      <c r="K276" s="26"/>
      <c r="L276" s="26"/>
      <c r="M276" s="26"/>
      <c r="N276" s="26"/>
      <c r="O276" s="227"/>
      <c r="P276" s="227"/>
      <c r="Q276" s="227"/>
      <c r="R276" s="227"/>
      <c r="S276" s="227"/>
      <c r="T276" s="227"/>
      <c r="U276" s="227"/>
      <c r="V276" s="227"/>
      <c r="W276" s="227"/>
      <c r="X276" s="227"/>
      <c r="Y276" s="227"/>
      <c r="Z276" s="227"/>
      <c r="AA276" s="227"/>
    </row>
    <row r="277" spans="1:27" ht="0" hidden="1" customHeight="1" x14ac:dyDescent="0.25">
      <c r="A277" s="165"/>
      <c r="B277" s="165"/>
      <c r="C277" s="165"/>
      <c r="D277" s="165"/>
      <c r="E277" s="165"/>
      <c r="F277" s="165"/>
      <c r="G277" s="165"/>
      <c r="H277" s="165"/>
      <c r="I277" s="26"/>
      <c r="J277" s="26"/>
      <c r="K277" s="26"/>
      <c r="L277" s="26"/>
      <c r="M277" s="26"/>
      <c r="N277" s="26"/>
      <c r="O277" s="227"/>
      <c r="P277" s="227"/>
      <c r="Q277" s="227"/>
      <c r="R277" s="227"/>
      <c r="S277" s="227"/>
      <c r="T277" s="227"/>
      <c r="U277" s="227"/>
      <c r="V277" s="227"/>
      <c r="W277" s="227"/>
      <c r="X277" s="227"/>
      <c r="Y277" s="227"/>
      <c r="Z277" s="227"/>
      <c r="AA277" s="227"/>
    </row>
    <row r="278" spans="1:27" ht="0" hidden="1" customHeight="1" x14ac:dyDescent="0.25">
      <c r="A278" s="165"/>
      <c r="B278" s="165"/>
      <c r="C278" s="165"/>
      <c r="D278" s="165"/>
      <c r="E278" s="165"/>
      <c r="F278" s="165"/>
      <c r="G278" s="165"/>
      <c r="H278" s="165"/>
      <c r="I278" s="26"/>
      <c r="J278" s="26"/>
      <c r="K278" s="26"/>
      <c r="L278" s="26"/>
      <c r="M278" s="26"/>
      <c r="N278" s="26"/>
      <c r="O278" s="227"/>
      <c r="P278" s="227"/>
      <c r="Q278" s="227"/>
      <c r="R278" s="227"/>
      <c r="S278" s="227"/>
      <c r="T278" s="227"/>
      <c r="U278" s="227"/>
      <c r="V278" s="227"/>
      <c r="W278" s="227"/>
      <c r="X278" s="227"/>
      <c r="Y278" s="227"/>
      <c r="Z278" s="227"/>
      <c r="AA278" s="227"/>
    </row>
    <row r="279" spans="1:27" ht="0" hidden="1" customHeight="1" x14ac:dyDescent="0.25">
      <c r="A279" s="165"/>
      <c r="B279" s="165"/>
      <c r="C279" s="165"/>
      <c r="D279" s="165"/>
      <c r="E279" s="165"/>
      <c r="F279" s="165"/>
      <c r="G279" s="165"/>
      <c r="H279" s="165"/>
      <c r="I279" s="26"/>
      <c r="J279" s="26"/>
      <c r="K279" s="26"/>
      <c r="L279" s="26"/>
      <c r="M279" s="26"/>
      <c r="N279" s="26"/>
      <c r="O279" s="227"/>
      <c r="P279" s="227"/>
      <c r="Q279" s="227"/>
      <c r="R279" s="227"/>
      <c r="S279" s="227"/>
      <c r="T279" s="227"/>
      <c r="U279" s="227"/>
      <c r="V279" s="227"/>
      <c r="W279" s="227"/>
      <c r="X279" s="227"/>
      <c r="Y279" s="227"/>
      <c r="Z279" s="227"/>
      <c r="AA279" s="227"/>
    </row>
    <row r="280" spans="1:27" ht="0" hidden="1" customHeight="1" x14ac:dyDescent="0.25">
      <c r="A280" s="165"/>
      <c r="B280" s="165"/>
      <c r="C280" s="165"/>
      <c r="D280" s="165"/>
      <c r="E280" s="165"/>
      <c r="F280" s="165"/>
      <c r="G280" s="165"/>
      <c r="H280" s="165"/>
      <c r="I280" s="26"/>
      <c r="J280" s="26"/>
      <c r="K280" s="26"/>
      <c r="L280" s="26"/>
      <c r="M280" s="26"/>
      <c r="N280" s="26"/>
      <c r="O280" s="227"/>
      <c r="P280" s="227"/>
      <c r="Q280" s="227"/>
      <c r="R280" s="227"/>
      <c r="S280" s="227"/>
      <c r="T280" s="227"/>
      <c r="U280" s="227"/>
      <c r="V280" s="227"/>
      <c r="W280" s="227"/>
      <c r="X280" s="227"/>
      <c r="Y280" s="227"/>
      <c r="Z280" s="227"/>
      <c r="AA280" s="227"/>
    </row>
    <row r="281" spans="1:27" ht="0" hidden="1" customHeight="1" x14ac:dyDescent="0.25">
      <c r="A281" s="165"/>
      <c r="B281" s="165"/>
      <c r="C281" s="165"/>
      <c r="D281" s="165"/>
      <c r="E281" s="165"/>
      <c r="F281" s="165"/>
      <c r="G281" s="165"/>
      <c r="H281" s="165"/>
      <c r="I281" s="26"/>
      <c r="J281" s="26"/>
      <c r="K281" s="26"/>
      <c r="L281" s="26"/>
      <c r="M281" s="26"/>
      <c r="N281" s="26"/>
      <c r="O281" s="227"/>
      <c r="P281" s="227"/>
      <c r="Q281" s="227"/>
      <c r="R281" s="227"/>
      <c r="S281" s="227"/>
      <c r="T281" s="227"/>
      <c r="U281" s="227"/>
      <c r="V281" s="227"/>
      <c r="W281" s="227"/>
      <c r="X281" s="227"/>
      <c r="Y281" s="227"/>
      <c r="Z281" s="227"/>
      <c r="AA281" s="227"/>
    </row>
    <row r="282" spans="1:27" ht="0" hidden="1" customHeight="1" x14ac:dyDescent="0.25">
      <c r="A282" s="165"/>
      <c r="B282" s="165"/>
      <c r="C282" s="165"/>
      <c r="D282" s="165"/>
      <c r="E282" s="165"/>
      <c r="F282" s="165"/>
      <c r="G282" s="165"/>
      <c r="H282" s="165"/>
      <c r="I282" s="26"/>
      <c r="J282" s="26"/>
      <c r="K282" s="26"/>
      <c r="L282" s="26"/>
      <c r="M282" s="26"/>
      <c r="N282" s="26"/>
      <c r="O282" s="227"/>
      <c r="P282" s="227"/>
      <c r="Q282" s="227"/>
      <c r="R282" s="227"/>
      <c r="S282" s="227"/>
      <c r="T282" s="227"/>
      <c r="U282" s="227"/>
      <c r="V282" s="227"/>
      <c r="W282" s="227"/>
      <c r="X282" s="227"/>
      <c r="Y282" s="227"/>
      <c r="Z282" s="227"/>
      <c r="AA282" s="227"/>
    </row>
    <row r="283" spans="1:27" ht="0" hidden="1" customHeight="1" x14ac:dyDescent="0.25">
      <c r="A283" s="165"/>
      <c r="B283" s="165"/>
      <c r="C283" s="165"/>
      <c r="D283" s="165"/>
      <c r="E283" s="165"/>
      <c r="F283" s="165"/>
      <c r="G283" s="165"/>
      <c r="H283" s="165"/>
      <c r="I283" s="26"/>
      <c r="J283" s="26"/>
      <c r="K283" s="26"/>
      <c r="L283" s="26"/>
      <c r="M283" s="26"/>
      <c r="N283" s="26"/>
      <c r="O283" s="227"/>
      <c r="P283" s="227"/>
      <c r="Q283" s="227"/>
      <c r="R283" s="227"/>
      <c r="S283" s="227"/>
      <c r="T283" s="227"/>
      <c r="U283" s="227"/>
      <c r="V283" s="227"/>
      <c r="W283" s="227"/>
      <c r="X283" s="227"/>
      <c r="Y283" s="227"/>
      <c r="Z283" s="227"/>
      <c r="AA283" s="227"/>
    </row>
    <row r="284" spans="1:27" ht="0" hidden="1" customHeight="1" x14ac:dyDescent="0.25">
      <c r="A284" s="165"/>
      <c r="B284" s="165"/>
      <c r="C284" s="165"/>
      <c r="D284" s="165"/>
      <c r="E284" s="165"/>
      <c r="F284" s="165"/>
      <c r="G284" s="165"/>
      <c r="H284" s="165"/>
      <c r="I284" s="26"/>
      <c r="J284" s="26"/>
      <c r="K284" s="26"/>
      <c r="L284" s="26"/>
      <c r="M284" s="26"/>
      <c r="N284" s="26"/>
      <c r="O284" s="227"/>
      <c r="P284" s="227"/>
      <c r="Q284" s="227"/>
      <c r="R284" s="227"/>
      <c r="S284" s="227"/>
      <c r="T284" s="227"/>
      <c r="U284" s="227"/>
      <c r="V284" s="227"/>
      <c r="W284" s="227"/>
      <c r="X284" s="227"/>
      <c r="Y284" s="227"/>
      <c r="Z284" s="227"/>
      <c r="AA284" s="227"/>
    </row>
    <row r="285" spans="1:27" ht="0" hidden="1" customHeight="1" x14ac:dyDescent="0.25">
      <c r="A285" s="165"/>
      <c r="B285" s="165"/>
      <c r="C285" s="165"/>
      <c r="D285" s="165"/>
      <c r="E285" s="165"/>
      <c r="F285" s="165"/>
      <c r="G285" s="165"/>
      <c r="H285" s="165"/>
      <c r="I285" s="26"/>
      <c r="J285" s="26"/>
      <c r="K285" s="26"/>
      <c r="L285" s="26"/>
      <c r="M285" s="26"/>
      <c r="N285" s="26"/>
      <c r="O285" s="227"/>
      <c r="P285" s="227"/>
      <c r="Q285" s="227"/>
      <c r="R285" s="227"/>
      <c r="S285" s="227"/>
      <c r="T285" s="227"/>
      <c r="U285" s="227"/>
      <c r="V285" s="227"/>
      <c r="W285" s="227"/>
      <c r="X285" s="227"/>
      <c r="Y285" s="227"/>
      <c r="Z285" s="227"/>
      <c r="AA285" s="227"/>
    </row>
    <row r="286" spans="1:27" ht="0" hidden="1" customHeight="1" x14ac:dyDescent="0.25">
      <c r="A286" s="165"/>
      <c r="B286" s="165"/>
      <c r="C286" s="165"/>
      <c r="D286" s="165"/>
      <c r="E286" s="165"/>
      <c r="F286" s="165"/>
      <c r="G286" s="165"/>
      <c r="H286" s="165"/>
      <c r="I286" s="26"/>
      <c r="J286" s="26"/>
      <c r="K286" s="26"/>
      <c r="L286" s="26"/>
      <c r="M286" s="26"/>
      <c r="N286" s="26"/>
      <c r="O286" s="227"/>
      <c r="P286" s="227"/>
      <c r="Q286" s="227"/>
      <c r="R286" s="227"/>
      <c r="S286" s="227"/>
      <c r="T286" s="227"/>
      <c r="U286" s="227"/>
      <c r="V286" s="227"/>
      <c r="W286" s="227"/>
      <c r="X286" s="227"/>
      <c r="Y286" s="227"/>
      <c r="Z286" s="227"/>
      <c r="AA286" s="227"/>
    </row>
    <row r="287" spans="1:27" ht="0" hidden="1" customHeight="1" x14ac:dyDescent="0.25">
      <c r="A287" s="165"/>
      <c r="B287" s="165"/>
      <c r="C287" s="165"/>
      <c r="D287" s="165"/>
      <c r="E287" s="165"/>
      <c r="F287" s="165"/>
      <c r="G287" s="165"/>
      <c r="H287" s="165"/>
      <c r="I287" s="26"/>
      <c r="J287" s="26"/>
      <c r="K287" s="26"/>
      <c r="L287" s="26"/>
      <c r="M287" s="26"/>
      <c r="N287" s="26"/>
      <c r="O287" s="227"/>
      <c r="P287" s="227"/>
      <c r="Q287" s="227"/>
      <c r="R287" s="227"/>
      <c r="S287" s="227"/>
      <c r="T287" s="227"/>
      <c r="U287" s="227"/>
      <c r="V287" s="227"/>
      <c r="W287" s="227"/>
      <c r="X287" s="227"/>
      <c r="Y287" s="227"/>
      <c r="Z287" s="227"/>
      <c r="AA287" s="227"/>
    </row>
    <row r="288" spans="1:27" ht="0" hidden="1" customHeight="1" x14ac:dyDescent="0.25">
      <c r="A288" s="165"/>
      <c r="B288" s="165"/>
      <c r="C288" s="165"/>
      <c r="D288" s="165"/>
      <c r="E288" s="165"/>
      <c r="F288" s="165"/>
      <c r="G288" s="165"/>
      <c r="H288" s="165"/>
      <c r="I288" s="26"/>
      <c r="J288" s="26"/>
      <c r="K288" s="26"/>
      <c r="L288" s="26"/>
      <c r="M288" s="26"/>
      <c r="N288" s="26"/>
      <c r="O288" s="227"/>
      <c r="P288" s="227"/>
      <c r="Q288" s="227"/>
      <c r="R288" s="227"/>
      <c r="S288" s="227"/>
      <c r="T288" s="227"/>
      <c r="U288" s="227"/>
      <c r="V288" s="227"/>
      <c r="W288" s="227"/>
      <c r="X288" s="227"/>
      <c r="Y288" s="227"/>
      <c r="Z288" s="227"/>
      <c r="AA288" s="227"/>
    </row>
    <row r="289" spans="1:27" ht="0" hidden="1" customHeight="1" x14ac:dyDescent="0.25">
      <c r="A289" s="165"/>
      <c r="B289" s="165"/>
      <c r="C289" s="165"/>
      <c r="D289" s="165"/>
      <c r="E289" s="165"/>
      <c r="F289" s="165"/>
      <c r="G289" s="165"/>
      <c r="H289" s="165"/>
      <c r="I289" s="26"/>
      <c r="J289" s="26"/>
      <c r="K289" s="26"/>
      <c r="L289" s="26"/>
      <c r="M289" s="26"/>
      <c r="N289" s="26"/>
      <c r="O289" s="227"/>
      <c r="P289" s="227"/>
      <c r="Q289" s="227"/>
      <c r="R289" s="227"/>
      <c r="S289" s="227"/>
      <c r="T289" s="227"/>
      <c r="U289" s="227"/>
      <c r="V289" s="227"/>
      <c r="W289" s="227"/>
      <c r="X289" s="227"/>
      <c r="Y289" s="227"/>
      <c r="Z289" s="227"/>
      <c r="AA289" s="227"/>
    </row>
    <row r="290" spans="1:27" ht="0" hidden="1" customHeight="1" x14ac:dyDescent="0.25">
      <c r="A290" s="165"/>
      <c r="B290" s="165"/>
      <c r="C290" s="165"/>
      <c r="D290" s="165"/>
      <c r="E290" s="165"/>
      <c r="F290" s="165"/>
      <c r="G290" s="165"/>
      <c r="H290" s="165"/>
      <c r="I290" s="26"/>
      <c r="J290" s="26"/>
      <c r="K290" s="26"/>
      <c r="L290" s="26"/>
      <c r="M290" s="26"/>
      <c r="N290" s="26"/>
      <c r="O290" s="227"/>
      <c r="P290" s="227"/>
      <c r="Q290" s="227"/>
      <c r="R290" s="227"/>
      <c r="S290" s="227"/>
      <c r="T290" s="227"/>
      <c r="U290" s="227"/>
      <c r="V290" s="227"/>
      <c r="W290" s="227"/>
      <c r="X290" s="227"/>
      <c r="Y290" s="227"/>
      <c r="Z290" s="227"/>
      <c r="AA290" s="227"/>
    </row>
    <row r="291" spans="1:27" ht="0" hidden="1" customHeight="1" x14ac:dyDescent="0.25">
      <c r="A291" s="165"/>
      <c r="B291" s="165"/>
      <c r="C291" s="165"/>
      <c r="D291" s="165"/>
      <c r="E291" s="165"/>
      <c r="F291" s="165"/>
      <c r="G291" s="165"/>
      <c r="H291" s="165"/>
      <c r="I291" s="26"/>
      <c r="J291" s="26"/>
      <c r="K291" s="26"/>
      <c r="L291" s="26"/>
      <c r="M291" s="26"/>
      <c r="N291" s="26"/>
      <c r="O291" s="227"/>
      <c r="P291" s="227"/>
      <c r="Q291" s="227"/>
      <c r="R291" s="227"/>
      <c r="S291" s="227"/>
      <c r="T291" s="227"/>
      <c r="U291" s="227"/>
      <c r="V291" s="227"/>
      <c r="W291" s="227"/>
      <c r="X291" s="227"/>
      <c r="Y291" s="227"/>
      <c r="Z291" s="227"/>
      <c r="AA291" s="227"/>
    </row>
    <row r="292" spans="1:27" ht="0" hidden="1" customHeight="1" x14ac:dyDescent="0.25">
      <c r="A292" s="165"/>
      <c r="B292" s="165"/>
      <c r="C292" s="165"/>
      <c r="D292" s="165"/>
      <c r="E292" s="165"/>
      <c r="F292" s="165"/>
      <c r="G292" s="165"/>
      <c r="H292" s="165"/>
      <c r="I292" s="26"/>
      <c r="J292" s="26"/>
      <c r="K292" s="26"/>
      <c r="L292" s="26"/>
      <c r="M292" s="26"/>
      <c r="N292" s="26"/>
      <c r="O292" s="227"/>
      <c r="P292" s="227"/>
      <c r="Q292" s="227"/>
      <c r="R292" s="227"/>
      <c r="S292" s="227"/>
      <c r="T292" s="227"/>
      <c r="U292" s="227"/>
      <c r="V292" s="227"/>
      <c r="W292" s="227"/>
      <c r="X292" s="227"/>
      <c r="Y292" s="227"/>
      <c r="Z292" s="227"/>
      <c r="AA292" s="227"/>
    </row>
    <row r="293" spans="1:27" ht="0" hidden="1" customHeight="1" x14ac:dyDescent="0.25">
      <c r="A293" s="165"/>
      <c r="B293" s="165"/>
      <c r="C293" s="165"/>
      <c r="D293" s="165"/>
      <c r="E293" s="165"/>
      <c r="F293" s="165"/>
      <c r="G293" s="165"/>
      <c r="H293" s="165"/>
      <c r="I293" s="26"/>
      <c r="J293" s="26"/>
      <c r="K293" s="26"/>
      <c r="L293" s="26"/>
      <c r="M293" s="26"/>
      <c r="N293" s="26"/>
      <c r="O293" s="227"/>
      <c r="P293" s="227"/>
      <c r="Q293" s="227"/>
      <c r="R293" s="227"/>
      <c r="S293" s="227"/>
      <c r="T293" s="227"/>
      <c r="U293" s="227"/>
      <c r="V293" s="227"/>
      <c r="W293" s="227"/>
      <c r="X293" s="227"/>
      <c r="Y293" s="227"/>
      <c r="Z293" s="227"/>
      <c r="AA293" s="227"/>
    </row>
    <row r="294" spans="1:27" ht="0" hidden="1" customHeight="1" x14ac:dyDescent="0.25">
      <c r="A294" s="165"/>
      <c r="B294" s="165"/>
      <c r="C294" s="165"/>
      <c r="D294" s="165"/>
      <c r="E294" s="165"/>
      <c r="F294" s="165"/>
      <c r="G294" s="165"/>
      <c r="H294" s="165"/>
      <c r="I294" s="26"/>
      <c r="J294" s="26"/>
      <c r="K294" s="26"/>
      <c r="L294" s="26"/>
      <c r="M294" s="26"/>
      <c r="N294" s="26"/>
      <c r="O294" s="227"/>
      <c r="P294" s="227"/>
      <c r="Q294" s="227"/>
      <c r="R294" s="227"/>
      <c r="S294" s="227"/>
      <c r="T294" s="227"/>
      <c r="U294" s="227"/>
      <c r="V294" s="227"/>
      <c r="W294" s="227"/>
      <c r="X294" s="227"/>
      <c r="Y294" s="227"/>
      <c r="Z294" s="227"/>
      <c r="AA294" s="227"/>
    </row>
    <row r="295" spans="1:27" ht="0" hidden="1" customHeight="1" x14ac:dyDescent="0.25">
      <c r="A295" s="165"/>
      <c r="B295" s="165"/>
      <c r="C295" s="165"/>
      <c r="D295" s="165"/>
      <c r="E295" s="165"/>
      <c r="F295" s="165"/>
      <c r="G295" s="165"/>
      <c r="H295" s="165"/>
      <c r="I295" s="26"/>
      <c r="J295" s="26"/>
      <c r="K295" s="26"/>
      <c r="L295" s="26"/>
      <c r="M295" s="26"/>
      <c r="N295" s="26"/>
      <c r="O295" s="227"/>
      <c r="P295" s="227"/>
      <c r="Q295" s="227"/>
      <c r="R295" s="227"/>
      <c r="S295" s="227"/>
      <c r="T295" s="227"/>
      <c r="U295" s="227"/>
      <c r="V295" s="227"/>
      <c r="W295" s="227"/>
      <c r="X295" s="227"/>
      <c r="Y295" s="227"/>
      <c r="Z295" s="227"/>
      <c r="AA295" s="227"/>
    </row>
    <row r="296" spans="1:27" ht="0" hidden="1" customHeight="1" x14ac:dyDescent="0.25">
      <c r="A296" s="165"/>
      <c r="B296" s="165"/>
      <c r="C296" s="165"/>
      <c r="D296" s="165"/>
      <c r="E296" s="165"/>
      <c r="F296" s="165"/>
      <c r="G296" s="165"/>
      <c r="H296" s="165"/>
      <c r="I296" s="26"/>
      <c r="J296" s="26"/>
      <c r="K296" s="26"/>
      <c r="L296" s="26"/>
      <c r="M296" s="26"/>
      <c r="N296" s="26"/>
      <c r="O296" s="227"/>
      <c r="P296" s="227"/>
      <c r="Q296" s="227"/>
      <c r="R296" s="227"/>
      <c r="S296" s="227"/>
      <c r="T296" s="227"/>
      <c r="U296" s="227"/>
      <c r="V296" s="227"/>
      <c r="W296" s="227"/>
      <c r="X296" s="227"/>
      <c r="Y296" s="227"/>
      <c r="Z296" s="227"/>
      <c r="AA296" s="227"/>
    </row>
    <row r="297" spans="1:27" ht="0" hidden="1" customHeight="1" x14ac:dyDescent="0.25">
      <c r="A297" s="165"/>
      <c r="B297" s="165"/>
      <c r="C297" s="165"/>
      <c r="D297" s="165"/>
      <c r="E297" s="165"/>
      <c r="F297" s="165"/>
      <c r="G297" s="165"/>
      <c r="H297" s="165"/>
      <c r="I297" s="26"/>
      <c r="J297" s="26"/>
      <c r="K297" s="26"/>
      <c r="L297" s="26"/>
      <c r="M297" s="26"/>
      <c r="N297" s="26"/>
      <c r="O297" s="227"/>
      <c r="P297" s="227"/>
      <c r="Q297" s="227"/>
      <c r="R297" s="227"/>
      <c r="S297" s="227"/>
      <c r="T297" s="227"/>
      <c r="U297" s="227"/>
      <c r="V297" s="227"/>
      <c r="W297" s="227"/>
      <c r="X297" s="227"/>
      <c r="Y297" s="227"/>
      <c r="Z297" s="227"/>
      <c r="AA297" s="227"/>
    </row>
    <row r="298" spans="1:27" ht="0" hidden="1" customHeight="1" x14ac:dyDescent="0.25">
      <c r="A298" s="165"/>
      <c r="B298" s="165"/>
      <c r="C298" s="165"/>
      <c r="D298" s="165"/>
      <c r="E298" s="165"/>
      <c r="F298" s="165"/>
      <c r="G298" s="165"/>
      <c r="H298" s="165"/>
      <c r="I298" s="26"/>
      <c r="J298" s="26"/>
      <c r="K298" s="26"/>
      <c r="L298" s="26"/>
      <c r="M298" s="26"/>
      <c r="N298" s="26"/>
      <c r="O298" s="227"/>
      <c r="P298" s="227"/>
      <c r="Q298" s="227"/>
      <c r="R298" s="227"/>
      <c r="S298" s="227"/>
      <c r="T298" s="227"/>
      <c r="U298" s="227"/>
      <c r="V298" s="227"/>
      <c r="W298" s="227"/>
      <c r="X298" s="227"/>
      <c r="Y298" s="227"/>
      <c r="Z298" s="227"/>
      <c r="AA298" s="227"/>
    </row>
    <row r="299" spans="1:27" ht="0" hidden="1" customHeight="1" x14ac:dyDescent="0.25">
      <c r="A299" s="165"/>
      <c r="B299" s="165"/>
      <c r="C299" s="165"/>
      <c r="D299" s="165"/>
      <c r="E299" s="165"/>
      <c r="F299" s="165"/>
      <c r="G299" s="165"/>
      <c r="H299" s="165"/>
      <c r="I299" s="26"/>
      <c r="J299" s="26"/>
      <c r="K299" s="26"/>
      <c r="L299" s="26"/>
      <c r="M299" s="26"/>
      <c r="N299" s="26"/>
      <c r="O299" s="227"/>
      <c r="P299" s="227"/>
      <c r="Q299" s="227"/>
      <c r="R299" s="227"/>
      <c r="S299" s="227"/>
      <c r="T299" s="227"/>
      <c r="U299" s="227"/>
      <c r="V299" s="227"/>
      <c r="W299" s="227"/>
      <c r="X299" s="227"/>
      <c r="Y299" s="227"/>
      <c r="Z299" s="227"/>
      <c r="AA299" s="227"/>
    </row>
    <row r="300" spans="1:27" ht="0" hidden="1" customHeight="1" x14ac:dyDescent="0.25">
      <c r="A300" s="165"/>
      <c r="B300" s="165"/>
      <c r="C300" s="165"/>
      <c r="D300" s="165"/>
      <c r="E300" s="165"/>
      <c r="F300" s="165"/>
      <c r="G300" s="165"/>
      <c r="H300" s="165"/>
      <c r="I300" s="26"/>
      <c r="J300" s="26"/>
      <c r="K300" s="26"/>
      <c r="L300" s="26"/>
      <c r="M300" s="26"/>
      <c r="N300" s="26"/>
      <c r="O300" s="227"/>
      <c r="P300" s="227"/>
      <c r="Q300" s="227"/>
      <c r="R300" s="227"/>
      <c r="S300" s="227"/>
      <c r="T300" s="227"/>
      <c r="U300" s="227"/>
      <c r="V300" s="227"/>
      <c r="W300" s="227"/>
      <c r="X300" s="227"/>
      <c r="Y300" s="227"/>
      <c r="Z300" s="227"/>
      <c r="AA300" s="227"/>
    </row>
    <row r="301" spans="1:27" x14ac:dyDescent="0.25">
      <c r="A301" s="237" t="s">
        <v>187</v>
      </c>
      <c r="B301" s="237"/>
      <c r="C301" s="237"/>
      <c r="D301" s="237"/>
      <c r="E301" s="237"/>
      <c r="F301" s="237"/>
      <c r="G301" s="237"/>
      <c r="H301" s="237"/>
      <c r="I301" s="28"/>
      <c r="J301" s="28"/>
      <c r="K301" s="28"/>
      <c r="L301" s="28"/>
      <c r="M301" s="28"/>
      <c r="N301" s="163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7"/>
      <c r="AA301" s="227"/>
    </row>
    <row r="302" spans="1:27" x14ac:dyDescent="0.25">
      <c r="A302" s="165" t="s">
        <v>199</v>
      </c>
      <c r="B302" s="165" t="s">
        <v>200</v>
      </c>
      <c r="C302" s="165"/>
      <c r="D302" s="165"/>
      <c r="E302" s="165"/>
      <c r="F302" s="165"/>
      <c r="G302" s="165"/>
      <c r="H302" s="165">
        <v>0</v>
      </c>
      <c r="I302" s="28"/>
      <c r="J302" s="28"/>
      <c r="K302" s="28"/>
      <c r="L302" s="28"/>
      <c r="M302" s="28"/>
      <c r="N302" s="163"/>
      <c r="O302" s="227"/>
      <c r="P302" s="227"/>
      <c r="Q302" s="227"/>
      <c r="R302" s="227"/>
      <c r="S302" s="227"/>
      <c r="T302" s="227"/>
      <c r="U302" s="227"/>
      <c r="V302" s="227"/>
      <c r="W302" s="227"/>
      <c r="X302" s="227"/>
      <c r="Y302" s="227"/>
      <c r="Z302" s="227"/>
      <c r="AA302" s="227"/>
    </row>
    <row r="303" spans="1:27" ht="0" hidden="1" customHeight="1" x14ac:dyDescent="0.25">
      <c r="A303" s="165"/>
      <c r="B303" s="165"/>
      <c r="C303" s="165"/>
      <c r="D303" s="165"/>
      <c r="E303" s="165"/>
      <c r="F303" s="165"/>
      <c r="G303" s="165"/>
      <c r="H303" s="165"/>
      <c r="I303" s="28"/>
      <c r="J303" s="28"/>
      <c r="K303" s="28"/>
      <c r="L303" s="28"/>
      <c r="M303" s="28"/>
      <c r="N303" s="163"/>
      <c r="O303" s="227"/>
      <c r="P303" s="227"/>
      <c r="Q303" s="227"/>
      <c r="R303" s="227"/>
      <c r="S303" s="227"/>
      <c r="T303" s="227"/>
      <c r="U303" s="227"/>
      <c r="V303" s="227"/>
      <c r="W303" s="227"/>
      <c r="X303" s="227"/>
      <c r="Y303" s="227"/>
      <c r="Z303" s="227"/>
      <c r="AA303" s="227"/>
    </row>
    <row r="304" spans="1:27" ht="0" hidden="1" customHeight="1" x14ac:dyDescent="0.25">
      <c r="A304" s="165"/>
      <c r="B304" s="165"/>
      <c r="C304" s="165"/>
      <c r="D304" s="165"/>
      <c r="E304" s="165"/>
      <c r="F304" s="165"/>
      <c r="G304" s="165"/>
      <c r="H304" s="165"/>
      <c r="I304" s="28"/>
      <c r="J304" s="28"/>
      <c r="K304" s="28"/>
      <c r="L304" s="28"/>
      <c r="M304" s="28"/>
      <c r="N304" s="163"/>
      <c r="O304" s="227"/>
      <c r="P304" s="227"/>
      <c r="Q304" s="227"/>
      <c r="R304" s="227"/>
      <c r="S304" s="227"/>
      <c r="T304" s="227"/>
      <c r="U304" s="227"/>
      <c r="V304" s="227"/>
      <c r="W304" s="227"/>
      <c r="X304" s="227"/>
      <c r="Y304" s="227"/>
      <c r="Z304" s="227"/>
      <c r="AA304" s="227"/>
    </row>
    <row r="305" spans="1:27" ht="0" hidden="1" customHeight="1" x14ac:dyDescent="0.25">
      <c r="A305" s="165"/>
      <c r="B305" s="165"/>
      <c r="C305" s="165"/>
      <c r="D305" s="165"/>
      <c r="E305" s="165"/>
      <c r="F305" s="165"/>
      <c r="G305" s="165"/>
      <c r="H305" s="165"/>
      <c r="I305" s="28"/>
      <c r="J305" s="28"/>
      <c r="K305" s="28"/>
      <c r="L305" s="28"/>
      <c r="M305" s="28"/>
      <c r="N305" s="163"/>
      <c r="O305" s="227"/>
      <c r="P305" s="227"/>
      <c r="Q305" s="227"/>
      <c r="R305" s="227"/>
      <c r="S305" s="227"/>
      <c r="T305" s="227"/>
      <c r="U305" s="227"/>
      <c r="V305" s="227"/>
      <c r="W305" s="227"/>
      <c r="X305" s="227"/>
      <c r="Y305" s="227"/>
      <c r="Z305" s="227"/>
      <c r="AA305" s="227"/>
    </row>
    <row r="306" spans="1:27" ht="0" hidden="1" customHeight="1" x14ac:dyDescent="0.25">
      <c r="A306" s="165"/>
      <c r="B306" s="165"/>
      <c r="C306" s="165"/>
      <c r="D306" s="165"/>
      <c r="E306" s="165"/>
      <c r="F306" s="165"/>
      <c r="G306" s="165"/>
      <c r="H306" s="165"/>
      <c r="I306" s="28"/>
      <c r="J306" s="28"/>
      <c r="K306" s="28"/>
      <c r="L306" s="28"/>
      <c r="M306" s="28"/>
      <c r="N306" s="163"/>
      <c r="O306" s="227"/>
      <c r="P306" s="227"/>
      <c r="Q306" s="227"/>
      <c r="R306" s="227"/>
      <c r="S306" s="227"/>
      <c r="T306" s="227"/>
      <c r="U306" s="227"/>
      <c r="V306" s="227"/>
      <c r="W306" s="227"/>
      <c r="X306" s="227"/>
      <c r="Y306" s="227"/>
      <c r="Z306" s="227"/>
      <c r="AA306" s="227"/>
    </row>
    <row r="307" spans="1:27" ht="0" hidden="1" customHeight="1" x14ac:dyDescent="0.25">
      <c r="A307" s="165"/>
      <c r="B307" s="165"/>
      <c r="C307" s="165"/>
      <c r="D307" s="165"/>
      <c r="E307" s="165"/>
      <c r="F307" s="165"/>
      <c r="G307" s="165"/>
      <c r="H307" s="165"/>
      <c r="I307" s="28"/>
      <c r="J307" s="28"/>
      <c r="K307" s="28"/>
      <c r="L307" s="28"/>
      <c r="M307" s="28"/>
      <c r="N307" s="163"/>
      <c r="O307" s="227"/>
      <c r="P307" s="227"/>
      <c r="Q307" s="227"/>
      <c r="R307" s="227"/>
      <c r="S307" s="227"/>
      <c r="T307" s="227"/>
      <c r="U307" s="227"/>
      <c r="V307" s="227"/>
      <c r="W307" s="227"/>
      <c r="X307" s="227"/>
      <c r="Y307" s="227"/>
      <c r="Z307" s="227"/>
      <c r="AA307" s="227"/>
    </row>
    <row r="308" spans="1:27" ht="0" hidden="1" customHeight="1" x14ac:dyDescent="0.25">
      <c r="A308" s="165"/>
      <c r="B308" s="165"/>
      <c r="C308" s="165"/>
      <c r="D308" s="165"/>
      <c r="E308" s="165"/>
      <c r="F308" s="165"/>
      <c r="G308" s="165"/>
      <c r="H308" s="165"/>
      <c r="I308" s="28"/>
      <c r="J308" s="28"/>
      <c r="K308" s="28"/>
      <c r="L308" s="28"/>
      <c r="M308" s="28"/>
      <c r="N308" s="163"/>
      <c r="O308" s="227"/>
      <c r="P308" s="227"/>
      <c r="Q308" s="227"/>
      <c r="R308" s="227"/>
      <c r="S308" s="227"/>
      <c r="T308" s="227"/>
      <c r="U308" s="227"/>
      <c r="V308" s="227"/>
      <c r="W308" s="227"/>
      <c r="X308" s="227"/>
      <c r="Y308" s="227"/>
      <c r="Z308" s="227"/>
      <c r="AA308" s="227"/>
    </row>
    <row r="309" spans="1:27" ht="0" hidden="1" customHeight="1" x14ac:dyDescent="0.25">
      <c r="A309" s="165"/>
      <c r="B309" s="165"/>
      <c r="C309" s="165"/>
      <c r="D309" s="165"/>
      <c r="E309" s="165"/>
      <c r="F309" s="165"/>
      <c r="G309" s="165"/>
      <c r="H309" s="165"/>
      <c r="I309" s="28"/>
      <c r="J309" s="28"/>
      <c r="K309" s="28"/>
      <c r="L309" s="28"/>
      <c r="M309" s="28"/>
      <c r="N309" s="163"/>
      <c r="O309" s="227"/>
      <c r="P309" s="227"/>
      <c r="Q309" s="227"/>
      <c r="R309" s="227"/>
      <c r="S309" s="227"/>
      <c r="T309" s="227"/>
      <c r="U309" s="227"/>
      <c r="V309" s="227"/>
      <c r="W309" s="227"/>
      <c r="X309" s="227"/>
      <c r="Y309" s="227"/>
      <c r="Z309" s="227"/>
      <c r="AA309" s="227"/>
    </row>
    <row r="310" spans="1:27" ht="0" hidden="1" customHeight="1" x14ac:dyDescent="0.25">
      <c r="A310" s="165"/>
      <c r="B310" s="165"/>
      <c r="C310" s="165"/>
      <c r="D310" s="165"/>
      <c r="E310" s="165"/>
      <c r="F310" s="165"/>
      <c r="G310" s="165"/>
      <c r="H310" s="165"/>
      <c r="I310" s="28"/>
      <c r="J310" s="28"/>
      <c r="K310" s="28"/>
      <c r="L310" s="28"/>
      <c r="M310" s="28"/>
      <c r="N310" s="163"/>
      <c r="O310" s="227"/>
      <c r="P310" s="227"/>
      <c r="Q310" s="227"/>
      <c r="R310" s="227"/>
      <c r="S310" s="227"/>
      <c r="T310" s="227"/>
      <c r="U310" s="227"/>
      <c r="V310" s="227"/>
      <c r="W310" s="227"/>
      <c r="X310" s="227"/>
      <c r="Y310" s="227"/>
      <c r="Z310" s="227"/>
      <c r="AA310" s="227"/>
    </row>
    <row r="311" spans="1:27" ht="0" hidden="1" customHeight="1" x14ac:dyDescent="0.25">
      <c r="A311" s="165"/>
      <c r="B311" s="165"/>
      <c r="C311" s="165"/>
      <c r="D311" s="165"/>
      <c r="E311" s="165"/>
      <c r="F311" s="165"/>
      <c r="G311" s="165"/>
      <c r="H311" s="165"/>
      <c r="I311" s="28"/>
      <c r="J311" s="28"/>
      <c r="K311" s="28"/>
      <c r="L311" s="28"/>
      <c r="M311" s="28"/>
      <c r="N311" s="163"/>
      <c r="O311" s="227"/>
      <c r="P311" s="227"/>
      <c r="Q311" s="227"/>
      <c r="R311" s="227"/>
      <c r="S311" s="227"/>
      <c r="T311" s="227"/>
      <c r="U311" s="227"/>
      <c r="V311" s="227"/>
      <c r="W311" s="227"/>
      <c r="X311" s="227"/>
      <c r="Y311" s="227"/>
      <c r="Z311" s="227"/>
      <c r="AA311" s="227"/>
    </row>
    <row r="312" spans="1:27" ht="0" hidden="1" customHeight="1" x14ac:dyDescent="0.25">
      <c r="A312" s="165"/>
      <c r="B312" s="165"/>
      <c r="C312" s="165"/>
      <c r="D312" s="165"/>
      <c r="E312" s="165"/>
      <c r="F312" s="165"/>
      <c r="G312" s="165"/>
      <c r="H312" s="165"/>
      <c r="I312" s="28"/>
      <c r="J312" s="28"/>
      <c r="K312" s="28"/>
      <c r="L312" s="28"/>
      <c r="M312" s="28"/>
      <c r="N312" s="163"/>
      <c r="O312" s="227"/>
      <c r="P312" s="227"/>
      <c r="Q312" s="227"/>
      <c r="R312" s="227"/>
      <c r="S312" s="227"/>
      <c r="T312" s="227"/>
      <c r="U312" s="227"/>
      <c r="V312" s="227"/>
      <c r="W312" s="227"/>
      <c r="X312" s="227"/>
      <c r="Y312" s="227"/>
      <c r="Z312" s="227"/>
      <c r="AA312" s="227"/>
    </row>
    <row r="313" spans="1:27" ht="0" hidden="1" customHeight="1" x14ac:dyDescent="0.25">
      <c r="A313" s="165"/>
      <c r="B313" s="165"/>
      <c r="C313" s="165"/>
      <c r="D313" s="165"/>
      <c r="E313" s="165"/>
      <c r="F313" s="165"/>
      <c r="G313" s="165"/>
      <c r="H313" s="165"/>
      <c r="I313" s="28"/>
      <c r="J313" s="28"/>
      <c r="K313" s="28"/>
      <c r="L313" s="28"/>
      <c r="M313" s="28"/>
      <c r="N313" s="163"/>
      <c r="O313" s="227"/>
      <c r="P313" s="227"/>
      <c r="Q313" s="227"/>
      <c r="R313" s="227"/>
      <c r="S313" s="227"/>
      <c r="T313" s="227"/>
      <c r="U313" s="227"/>
      <c r="V313" s="227"/>
      <c r="W313" s="227"/>
      <c r="X313" s="227"/>
      <c r="Y313" s="227"/>
      <c r="Z313" s="227"/>
      <c r="AA313" s="227"/>
    </row>
    <row r="314" spans="1:27" ht="0" hidden="1" customHeight="1" x14ac:dyDescent="0.25">
      <c r="A314" s="165"/>
      <c r="B314" s="165"/>
      <c r="C314" s="165"/>
      <c r="D314" s="165"/>
      <c r="E314" s="165"/>
      <c r="F314" s="165"/>
      <c r="G314" s="165"/>
      <c r="H314" s="165"/>
      <c r="I314" s="28"/>
      <c r="J314" s="28"/>
      <c r="K314" s="28"/>
      <c r="L314" s="28"/>
      <c r="M314" s="28"/>
      <c r="N314" s="163"/>
      <c r="O314" s="227"/>
      <c r="P314" s="227"/>
      <c r="Q314" s="227"/>
      <c r="R314" s="227"/>
      <c r="S314" s="227"/>
      <c r="T314" s="227"/>
      <c r="U314" s="227"/>
      <c r="V314" s="227"/>
      <c r="W314" s="227"/>
      <c r="X314" s="227"/>
      <c r="Y314" s="227"/>
      <c r="Z314" s="227"/>
      <c r="AA314" s="227"/>
    </row>
    <row r="315" spans="1:27" ht="0" hidden="1" customHeight="1" x14ac:dyDescent="0.25">
      <c r="A315" s="165"/>
      <c r="B315" s="165"/>
      <c r="C315" s="165"/>
      <c r="D315" s="165"/>
      <c r="E315" s="165"/>
      <c r="F315" s="165"/>
      <c r="G315" s="165"/>
      <c r="H315" s="165"/>
      <c r="I315" s="28"/>
      <c r="J315" s="28"/>
      <c r="K315" s="28"/>
      <c r="L315" s="28"/>
      <c r="M315" s="28"/>
      <c r="N315" s="163"/>
      <c r="O315" s="227"/>
      <c r="P315" s="227"/>
      <c r="Q315" s="227"/>
      <c r="R315" s="227"/>
      <c r="S315" s="227"/>
      <c r="T315" s="227"/>
      <c r="U315" s="227"/>
      <c r="V315" s="227"/>
      <c r="W315" s="227"/>
      <c r="X315" s="227"/>
      <c r="Y315" s="227"/>
      <c r="Z315" s="227"/>
      <c r="AA315" s="227"/>
    </row>
    <row r="316" spans="1:27" ht="0" hidden="1" customHeight="1" x14ac:dyDescent="0.25">
      <c r="A316" s="165"/>
      <c r="B316" s="165"/>
      <c r="C316" s="165"/>
      <c r="D316" s="165"/>
      <c r="E316" s="165"/>
      <c r="F316" s="165"/>
      <c r="G316" s="165"/>
      <c r="H316" s="165"/>
      <c r="I316" s="28"/>
      <c r="J316" s="28"/>
      <c r="K316" s="28"/>
      <c r="L316" s="28"/>
      <c r="M316" s="28"/>
      <c r="N316" s="163"/>
      <c r="O316" s="227"/>
      <c r="P316" s="227"/>
      <c r="Q316" s="227"/>
      <c r="R316" s="227"/>
      <c r="S316" s="227"/>
      <c r="T316" s="227"/>
      <c r="U316" s="227"/>
      <c r="V316" s="227"/>
      <c r="W316" s="227"/>
      <c r="X316" s="227"/>
      <c r="Y316" s="227"/>
      <c r="Z316" s="227"/>
      <c r="AA316" s="227"/>
    </row>
    <row r="317" spans="1:27" ht="0" hidden="1" customHeight="1" x14ac:dyDescent="0.25">
      <c r="A317" s="165"/>
      <c r="B317" s="165"/>
      <c r="C317" s="165"/>
      <c r="D317" s="165"/>
      <c r="E317" s="165"/>
      <c r="F317" s="165"/>
      <c r="G317" s="165"/>
      <c r="H317" s="165"/>
      <c r="I317" s="28"/>
      <c r="J317" s="28"/>
      <c r="K317" s="28"/>
      <c r="L317" s="28"/>
      <c r="M317" s="28"/>
      <c r="N317" s="163"/>
      <c r="O317" s="227"/>
      <c r="P317" s="227"/>
      <c r="Q317" s="227"/>
      <c r="R317" s="227"/>
      <c r="S317" s="227"/>
      <c r="T317" s="227"/>
      <c r="U317" s="227"/>
      <c r="V317" s="227"/>
      <c r="W317" s="227"/>
      <c r="X317" s="227"/>
      <c r="Y317" s="227"/>
      <c r="Z317" s="227"/>
      <c r="AA317" s="227"/>
    </row>
    <row r="318" spans="1:27" ht="0" hidden="1" customHeight="1" x14ac:dyDescent="0.25">
      <c r="A318" s="165"/>
      <c r="B318" s="165"/>
      <c r="C318" s="165"/>
      <c r="D318" s="165"/>
      <c r="E318" s="165"/>
      <c r="F318" s="165"/>
      <c r="G318" s="165"/>
      <c r="H318" s="165"/>
      <c r="I318" s="28"/>
      <c r="J318" s="28"/>
      <c r="K318" s="28"/>
      <c r="L318" s="28"/>
      <c r="M318" s="28"/>
      <c r="N318" s="163"/>
      <c r="O318" s="227"/>
      <c r="P318" s="227"/>
      <c r="Q318" s="227"/>
      <c r="R318" s="227"/>
      <c r="S318" s="227"/>
      <c r="T318" s="227"/>
      <c r="U318" s="227"/>
      <c r="V318" s="227"/>
      <c r="W318" s="227"/>
      <c r="X318" s="227"/>
      <c r="Y318" s="227"/>
      <c r="Z318" s="227"/>
      <c r="AA318" s="227"/>
    </row>
    <row r="319" spans="1:27" ht="0" hidden="1" customHeight="1" x14ac:dyDescent="0.25">
      <c r="A319" s="165"/>
      <c r="B319" s="165"/>
      <c r="C319" s="165"/>
      <c r="D319" s="165"/>
      <c r="E319" s="165"/>
      <c r="F319" s="165"/>
      <c r="G319" s="165"/>
      <c r="H319" s="165"/>
      <c r="I319" s="28"/>
      <c r="J319" s="28"/>
      <c r="K319" s="28"/>
      <c r="L319" s="28"/>
      <c r="M319" s="28"/>
      <c r="N319" s="163"/>
      <c r="O319" s="227"/>
      <c r="P319" s="227"/>
      <c r="Q319" s="227"/>
      <c r="R319" s="227"/>
      <c r="S319" s="227"/>
      <c r="T319" s="227"/>
      <c r="U319" s="227"/>
      <c r="V319" s="227"/>
      <c r="W319" s="227"/>
      <c r="X319" s="227"/>
      <c r="Y319" s="227"/>
      <c r="Z319" s="227"/>
      <c r="AA319" s="227"/>
    </row>
    <row r="320" spans="1:27" ht="0" hidden="1" customHeight="1" x14ac:dyDescent="0.25">
      <c r="A320" s="165"/>
      <c r="B320" s="165"/>
      <c r="C320" s="165"/>
      <c r="D320" s="165"/>
      <c r="E320" s="165"/>
      <c r="F320" s="165"/>
      <c r="G320" s="165"/>
      <c r="H320" s="165"/>
      <c r="I320" s="28"/>
      <c r="J320" s="28"/>
      <c r="K320" s="28"/>
      <c r="L320" s="28"/>
      <c r="M320" s="28"/>
      <c r="N320" s="163"/>
      <c r="O320" s="227"/>
      <c r="P320" s="227"/>
      <c r="Q320" s="227"/>
      <c r="R320" s="227"/>
      <c r="S320" s="227"/>
      <c r="T320" s="227"/>
      <c r="U320" s="227"/>
      <c r="V320" s="227"/>
      <c r="W320" s="227"/>
      <c r="X320" s="227"/>
      <c r="Y320" s="227"/>
      <c r="Z320" s="227"/>
      <c r="AA320" s="227"/>
    </row>
    <row r="321" spans="1:27" ht="0" hidden="1" customHeight="1" x14ac:dyDescent="0.25">
      <c r="A321" s="165"/>
      <c r="B321" s="165"/>
      <c r="C321" s="165"/>
      <c r="D321" s="165"/>
      <c r="E321" s="165"/>
      <c r="F321" s="165"/>
      <c r="G321" s="165"/>
      <c r="H321" s="165"/>
      <c r="I321" s="28"/>
      <c r="J321" s="28"/>
      <c r="K321" s="28"/>
      <c r="L321" s="28"/>
      <c r="M321" s="28"/>
      <c r="N321" s="163"/>
      <c r="O321" s="227"/>
      <c r="P321" s="227"/>
      <c r="Q321" s="227"/>
      <c r="R321" s="227"/>
      <c r="S321" s="227"/>
      <c r="T321" s="227"/>
      <c r="U321" s="227"/>
      <c r="V321" s="227"/>
      <c r="W321" s="227"/>
      <c r="X321" s="227"/>
      <c r="Y321" s="227"/>
      <c r="Z321" s="227"/>
      <c r="AA321" s="227"/>
    </row>
    <row r="322" spans="1:27" ht="0" hidden="1" customHeight="1" x14ac:dyDescent="0.25">
      <c r="A322" s="165"/>
      <c r="B322" s="165"/>
      <c r="C322" s="165"/>
      <c r="D322" s="165"/>
      <c r="E322" s="165"/>
      <c r="F322" s="165"/>
      <c r="G322" s="165"/>
      <c r="H322" s="165"/>
      <c r="I322" s="28"/>
      <c r="J322" s="28"/>
      <c r="K322" s="28"/>
      <c r="L322" s="28"/>
      <c r="M322" s="28"/>
      <c r="N322" s="163"/>
      <c r="O322" s="227"/>
      <c r="P322" s="227"/>
      <c r="Q322" s="227"/>
      <c r="R322" s="227"/>
      <c r="S322" s="227"/>
      <c r="T322" s="227"/>
      <c r="U322" s="227"/>
      <c r="V322" s="227"/>
      <c r="W322" s="227"/>
      <c r="X322" s="227"/>
      <c r="Y322" s="227"/>
      <c r="Z322" s="227"/>
      <c r="AA322" s="227"/>
    </row>
    <row r="323" spans="1:27" ht="0" hidden="1" customHeight="1" x14ac:dyDescent="0.25">
      <c r="A323" s="165"/>
      <c r="B323" s="165"/>
      <c r="C323" s="165"/>
      <c r="D323" s="165"/>
      <c r="E323" s="165"/>
      <c r="F323" s="165"/>
      <c r="G323" s="165"/>
      <c r="H323" s="165"/>
      <c r="I323" s="28"/>
      <c r="J323" s="28"/>
      <c r="K323" s="28"/>
      <c r="L323" s="28"/>
      <c r="M323" s="28"/>
      <c r="N323" s="163"/>
      <c r="O323" s="227"/>
      <c r="P323" s="227"/>
      <c r="Q323" s="227"/>
      <c r="R323" s="227"/>
      <c r="S323" s="227"/>
      <c r="T323" s="227"/>
      <c r="U323" s="227"/>
      <c r="V323" s="227"/>
      <c r="W323" s="227"/>
      <c r="X323" s="227"/>
      <c r="Y323" s="227"/>
      <c r="Z323" s="227"/>
      <c r="AA323" s="227"/>
    </row>
    <row r="324" spans="1:27" ht="0" hidden="1" customHeight="1" x14ac:dyDescent="0.25">
      <c r="A324" s="165"/>
      <c r="B324" s="165"/>
      <c r="C324" s="165"/>
      <c r="D324" s="165"/>
      <c r="E324" s="165"/>
      <c r="F324" s="165"/>
      <c r="G324" s="165"/>
      <c r="H324" s="165"/>
      <c r="I324" s="28"/>
      <c r="J324" s="28"/>
      <c r="K324" s="28"/>
      <c r="L324" s="28"/>
      <c r="M324" s="28"/>
      <c r="N324" s="163"/>
      <c r="O324" s="227"/>
      <c r="P324" s="227"/>
      <c r="Q324" s="227"/>
      <c r="R324" s="227"/>
      <c r="S324" s="227"/>
      <c r="T324" s="227"/>
      <c r="U324" s="227"/>
      <c r="V324" s="227"/>
      <c r="W324" s="227"/>
      <c r="X324" s="227"/>
      <c r="Y324" s="227"/>
      <c r="Z324" s="227"/>
      <c r="AA324" s="227"/>
    </row>
    <row r="325" spans="1:27" ht="0" hidden="1" customHeight="1" x14ac:dyDescent="0.25">
      <c r="A325" s="165"/>
      <c r="B325" s="165"/>
      <c r="C325" s="165"/>
      <c r="D325" s="165"/>
      <c r="E325" s="165"/>
      <c r="F325" s="165"/>
      <c r="G325" s="165"/>
      <c r="H325" s="165"/>
      <c r="I325" s="28"/>
      <c r="J325" s="28"/>
      <c r="K325" s="28"/>
      <c r="L325" s="28"/>
      <c r="M325" s="28"/>
      <c r="N325" s="163"/>
      <c r="O325" s="227"/>
      <c r="P325" s="227"/>
      <c r="Q325" s="227"/>
      <c r="R325" s="227"/>
      <c r="S325" s="227"/>
      <c r="T325" s="227"/>
      <c r="U325" s="227"/>
      <c r="V325" s="227"/>
      <c r="W325" s="227"/>
      <c r="X325" s="227"/>
      <c r="Y325" s="227"/>
      <c r="Z325" s="227"/>
      <c r="AA325" s="227"/>
    </row>
    <row r="326" spans="1:27" ht="0" hidden="1" customHeight="1" x14ac:dyDescent="0.25">
      <c r="A326" s="165"/>
      <c r="B326" s="165"/>
      <c r="C326" s="165"/>
      <c r="D326" s="165"/>
      <c r="E326" s="165"/>
      <c r="F326" s="165"/>
      <c r="G326" s="165"/>
      <c r="H326" s="165"/>
      <c r="I326" s="28"/>
      <c r="J326" s="28"/>
      <c r="K326" s="28"/>
      <c r="L326" s="28"/>
      <c r="M326" s="28"/>
      <c r="N326" s="163"/>
      <c r="O326" s="227"/>
      <c r="P326" s="227"/>
      <c r="Q326" s="227"/>
      <c r="R326" s="227"/>
      <c r="S326" s="227"/>
      <c r="T326" s="227"/>
      <c r="U326" s="227"/>
      <c r="V326" s="227"/>
      <c r="W326" s="227"/>
      <c r="X326" s="227"/>
      <c r="Y326" s="227"/>
      <c r="Z326" s="227"/>
      <c r="AA326" s="227"/>
    </row>
    <row r="327" spans="1:27" ht="0" hidden="1" customHeight="1" x14ac:dyDescent="0.25">
      <c r="A327" s="165"/>
      <c r="B327" s="165"/>
      <c r="C327" s="165"/>
      <c r="D327" s="165"/>
      <c r="E327" s="165"/>
      <c r="F327" s="165"/>
      <c r="G327" s="165"/>
      <c r="H327" s="165"/>
      <c r="I327" s="28"/>
      <c r="J327" s="28"/>
      <c r="K327" s="28"/>
      <c r="L327" s="28"/>
      <c r="M327" s="28"/>
      <c r="N327" s="163"/>
      <c r="O327" s="227"/>
      <c r="P327" s="227"/>
      <c r="Q327" s="227"/>
      <c r="R327" s="227"/>
      <c r="S327" s="227"/>
      <c r="T327" s="227"/>
      <c r="U327" s="227"/>
      <c r="V327" s="227"/>
      <c r="W327" s="227"/>
      <c r="X327" s="227"/>
      <c r="Y327" s="227"/>
      <c r="Z327" s="227"/>
      <c r="AA327" s="227"/>
    </row>
    <row r="328" spans="1:27" ht="0" hidden="1" customHeight="1" x14ac:dyDescent="0.25">
      <c r="A328" s="165"/>
      <c r="B328" s="165"/>
      <c r="C328" s="165"/>
      <c r="D328" s="165"/>
      <c r="E328" s="165"/>
      <c r="F328" s="165"/>
      <c r="G328" s="165"/>
      <c r="H328" s="165"/>
      <c r="I328" s="28"/>
      <c r="J328" s="28"/>
      <c r="K328" s="28"/>
      <c r="L328" s="28"/>
      <c r="M328" s="28"/>
      <c r="N328" s="163"/>
      <c r="O328" s="227"/>
      <c r="P328" s="227"/>
      <c r="Q328" s="227"/>
      <c r="R328" s="227"/>
      <c r="S328" s="227"/>
      <c r="T328" s="227"/>
      <c r="U328" s="227"/>
      <c r="V328" s="227"/>
      <c r="W328" s="227"/>
      <c r="X328" s="227"/>
      <c r="Y328" s="227"/>
      <c r="Z328" s="227"/>
      <c r="AA328" s="227"/>
    </row>
    <row r="329" spans="1:27" ht="0" hidden="1" customHeight="1" x14ac:dyDescent="0.25">
      <c r="A329" s="165"/>
      <c r="B329" s="165"/>
      <c r="C329" s="165"/>
      <c r="D329" s="165"/>
      <c r="E329" s="165"/>
      <c r="F329" s="165"/>
      <c r="G329" s="165"/>
      <c r="H329" s="165"/>
      <c r="I329" s="28"/>
      <c r="J329" s="28"/>
      <c r="K329" s="28"/>
      <c r="L329" s="28"/>
      <c r="M329" s="28"/>
      <c r="N329" s="163"/>
      <c r="O329" s="227"/>
      <c r="P329" s="227"/>
      <c r="Q329" s="227"/>
      <c r="R329" s="227"/>
      <c r="S329" s="227"/>
      <c r="T329" s="227"/>
      <c r="U329" s="227"/>
      <c r="V329" s="227"/>
      <c r="W329" s="227"/>
      <c r="X329" s="227"/>
      <c r="Y329" s="227"/>
      <c r="Z329" s="227"/>
      <c r="AA329" s="227"/>
    </row>
    <row r="330" spans="1:27" ht="0" hidden="1" customHeight="1" x14ac:dyDescent="0.25">
      <c r="A330" s="165"/>
      <c r="B330" s="165"/>
      <c r="C330" s="165"/>
      <c r="D330" s="165"/>
      <c r="E330" s="165"/>
      <c r="F330" s="165"/>
      <c r="G330" s="165"/>
      <c r="H330" s="165"/>
      <c r="I330" s="28"/>
      <c r="J330" s="28"/>
      <c r="K330" s="28"/>
      <c r="L330" s="28"/>
      <c r="M330" s="28"/>
      <c r="N330" s="163"/>
      <c r="O330" s="227"/>
      <c r="P330" s="227"/>
      <c r="Q330" s="227"/>
      <c r="R330" s="227"/>
      <c r="S330" s="227"/>
      <c r="T330" s="227"/>
      <c r="U330" s="227"/>
      <c r="V330" s="227"/>
      <c r="W330" s="227"/>
      <c r="X330" s="227"/>
      <c r="Y330" s="227"/>
      <c r="Z330" s="227"/>
      <c r="AA330" s="227"/>
    </row>
    <row r="331" spans="1:27" ht="0" hidden="1" customHeight="1" x14ac:dyDescent="0.25">
      <c r="A331" s="165"/>
      <c r="B331" s="165"/>
      <c r="C331" s="165"/>
      <c r="D331" s="165"/>
      <c r="E331" s="165"/>
      <c r="F331" s="165"/>
      <c r="G331" s="165"/>
      <c r="H331" s="165"/>
      <c r="I331" s="28"/>
      <c r="J331" s="28"/>
      <c r="K331" s="28"/>
      <c r="L331" s="28"/>
      <c r="M331" s="28"/>
      <c r="N331" s="163"/>
      <c r="O331" s="227"/>
      <c r="P331" s="227"/>
      <c r="Q331" s="227"/>
      <c r="R331" s="227"/>
      <c r="S331" s="227"/>
      <c r="T331" s="227"/>
      <c r="U331" s="227"/>
      <c r="V331" s="227"/>
      <c r="W331" s="227"/>
      <c r="X331" s="227"/>
      <c r="Y331" s="227"/>
      <c r="Z331" s="227"/>
      <c r="AA331" s="227"/>
    </row>
    <row r="332" spans="1:27" ht="0" hidden="1" customHeight="1" x14ac:dyDescent="0.25">
      <c r="A332" s="165"/>
      <c r="B332" s="165"/>
      <c r="C332" s="165"/>
      <c r="D332" s="165"/>
      <c r="E332" s="165"/>
      <c r="F332" s="165"/>
      <c r="G332" s="165"/>
      <c r="H332" s="165"/>
      <c r="I332" s="28"/>
      <c r="J332" s="28"/>
      <c r="K332" s="28"/>
      <c r="L332" s="28"/>
      <c r="M332" s="28"/>
      <c r="N332" s="163"/>
      <c r="O332" s="227"/>
      <c r="P332" s="227"/>
      <c r="Q332" s="227"/>
      <c r="R332" s="227"/>
      <c r="S332" s="227"/>
      <c r="T332" s="227"/>
      <c r="U332" s="227"/>
      <c r="V332" s="227"/>
      <c r="W332" s="227"/>
      <c r="X332" s="227"/>
      <c r="Y332" s="227"/>
      <c r="Z332" s="227"/>
      <c r="AA332" s="227"/>
    </row>
    <row r="333" spans="1:27" ht="0" hidden="1" customHeight="1" x14ac:dyDescent="0.25">
      <c r="A333" s="165"/>
      <c r="B333" s="165"/>
      <c r="C333" s="165"/>
      <c r="D333" s="165"/>
      <c r="E333" s="165"/>
      <c r="F333" s="165"/>
      <c r="G333" s="165"/>
      <c r="H333" s="165"/>
      <c r="I333" s="28"/>
      <c r="J333" s="28"/>
      <c r="K333" s="28"/>
      <c r="L333" s="28"/>
      <c r="M333" s="28"/>
      <c r="N333" s="163"/>
      <c r="O333" s="227"/>
      <c r="P333" s="227"/>
      <c r="Q333" s="227"/>
      <c r="R333" s="227"/>
      <c r="S333" s="227"/>
      <c r="T333" s="227"/>
      <c r="U333" s="227"/>
      <c r="V333" s="227"/>
      <c r="W333" s="227"/>
      <c r="X333" s="227"/>
      <c r="Y333" s="227"/>
      <c r="Z333" s="227"/>
      <c r="AA333" s="227"/>
    </row>
    <row r="334" spans="1:27" ht="0" hidden="1" customHeight="1" x14ac:dyDescent="0.25">
      <c r="A334" s="165"/>
      <c r="B334" s="165"/>
      <c r="C334" s="165"/>
      <c r="D334" s="165"/>
      <c r="E334" s="165"/>
      <c r="F334" s="165"/>
      <c r="G334" s="165"/>
      <c r="H334" s="165"/>
      <c r="I334" s="28"/>
      <c r="J334" s="28"/>
      <c r="K334" s="28"/>
      <c r="L334" s="28"/>
      <c r="M334" s="28"/>
      <c r="N334" s="163"/>
      <c r="O334" s="227"/>
      <c r="P334" s="227"/>
      <c r="Q334" s="227"/>
      <c r="R334" s="227"/>
      <c r="S334" s="227"/>
      <c r="T334" s="227"/>
      <c r="U334" s="227"/>
      <c r="V334" s="227"/>
      <c r="W334" s="227"/>
      <c r="X334" s="227"/>
      <c r="Y334" s="227"/>
      <c r="Z334" s="227"/>
      <c r="AA334" s="227"/>
    </row>
    <row r="335" spans="1:27" ht="0" hidden="1" customHeight="1" x14ac:dyDescent="0.25">
      <c r="A335" s="165"/>
      <c r="B335" s="165"/>
      <c r="C335" s="165"/>
      <c r="D335" s="165"/>
      <c r="E335" s="165"/>
      <c r="F335" s="165"/>
      <c r="G335" s="165"/>
      <c r="H335" s="165"/>
      <c r="I335" s="28"/>
      <c r="J335" s="28"/>
      <c r="K335" s="28"/>
      <c r="L335" s="28"/>
      <c r="M335" s="28"/>
      <c r="N335" s="163"/>
      <c r="O335" s="227"/>
      <c r="P335" s="227"/>
      <c r="Q335" s="227"/>
      <c r="R335" s="227"/>
      <c r="S335" s="227"/>
      <c r="T335" s="227"/>
      <c r="U335" s="227"/>
      <c r="V335" s="227"/>
      <c r="W335" s="227"/>
      <c r="X335" s="227"/>
      <c r="Y335" s="227"/>
      <c r="Z335" s="227"/>
      <c r="AA335" s="227"/>
    </row>
    <row r="336" spans="1:27" ht="0" hidden="1" customHeight="1" x14ac:dyDescent="0.25">
      <c r="A336" s="165"/>
      <c r="B336" s="165"/>
      <c r="C336" s="165"/>
      <c r="D336" s="165"/>
      <c r="E336" s="165"/>
      <c r="F336" s="165"/>
      <c r="G336" s="165"/>
      <c r="H336" s="165"/>
      <c r="I336" s="28"/>
      <c r="J336" s="28"/>
      <c r="K336" s="28"/>
      <c r="L336" s="28"/>
      <c r="M336" s="28"/>
      <c r="N336" s="163"/>
      <c r="O336" s="227"/>
      <c r="P336" s="227"/>
      <c r="Q336" s="227"/>
      <c r="R336" s="227"/>
      <c r="S336" s="227"/>
      <c r="T336" s="227"/>
      <c r="U336" s="227"/>
      <c r="V336" s="227"/>
      <c r="W336" s="227"/>
      <c r="X336" s="227"/>
      <c r="Y336" s="227"/>
      <c r="Z336" s="227"/>
      <c r="AA336" s="227"/>
    </row>
    <row r="337" spans="1:27" ht="0" hidden="1" customHeight="1" x14ac:dyDescent="0.25">
      <c r="A337" s="165"/>
      <c r="B337" s="165"/>
      <c r="C337" s="165"/>
      <c r="D337" s="165"/>
      <c r="E337" s="165"/>
      <c r="F337" s="165"/>
      <c r="G337" s="165"/>
      <c r="H337" s="165"/>
      <c r="I337" s="28"/>
      <c r="J337" s="28"/>
      <c r="K337" s="28"/>
      <c r="L337" s="28"/>
      <c r="M337" s="28"/>
      <c r="N337" s="163"/>
      <c r="O337" s="227"/>
      <c r="P337" s="227"/>
      <c r="Q337" s="227"/>
      <c r="R337" s="227"/>
      <c r="S337" s="227"/>
      <c r="T337" s="227"/>
      <c r="U337" s="227"/>
      <c r="V337" s="227"/>
      <c r="W337" s="227"/>
      <c r="X337" s="227"/>
      <c r="Y337" s="227"/>
      <c r="Z337" s="227"/>
      <c r="AA337" s="227"/>
    </row>
    <row r="338" spans="1:27" ht="0" hidden="1" customHeight="1" x14ac:dyDescent="0.25">
      <c r="A338" s="165"/>
      <c r="B338" s="165"/>
      <c r="C338" s="165"/>
      <c r="D338" s="165"/>
      <c r="E338" s="165"/>
      <c r="F338" s="165"/>
      <c r="G338" s="165"/>
      <c r="H338" s="165"/>
      <c r="I338" s="28"/>
      <c r="J338" s="28"/>
      <c r="K338" s="28"/>
      <c r="L338" s="28"/>
      <c r="M338" s="28"/>
      <c r="N338" s="163"/>
      <c r="O338" s="227"/>
      <c r="P338" s="227"/>
      <c r="Q338" s="227"/>
      <c r="R338" s="227"/>
      <c r="S338" s="227"/>
      <c r="T338" s="227"/>
      <c r="U338" s="227"/>
      <c r="V338" s="227"/>
      <c r="W338" s="227"/>
      <c r="X338" s="227"/>
      <c r="Y338" s="227"/>
      <c r="Z338" s="227"/>
      <c r="AA338" s="227"/>
    </row>
    <row r="339" spans="1:27" ht="0" hidden="1" customHeight="1" x14ac:dyDescent="0.25">
      <c r="A339" s="165"/>
      <c r="B339" s="165"/>
      <c r="C339" s="165"/>
      <c r="D339" s="165"/>
      <c r="E339" s="165"/>
      <c r="F339" s="165"/>
      <c r="G339" s="165"/>
      <c r="H339" s="165"/>
      <c r="I339" s="28"/>
      <c r="J339" s="28"/>
      <c r="K339" s="28"/>
      <c r="L339" s="28"/>
      <c r="M339" s="28"/>
      <c r="N339" s="163"/>
      <c r="O339" s="227"/>
      <c r="P339" s="227"/>
      <c r="Q339" s="227"/>
      <c r="R339" s="227"/>
      <c r="S339" s="227"/>
      <c r="T339" s="227"/>
      <c r="U339" s="227"/>
      <c r="V339" s="227"/>
      <c r="W339" s="227"/>
      <c r="X339" s="227"/>
      <c r="Y339" s="227"/>
      <c r="Z339" s="227"/>
      <c r="AA339" s="227"/>
    </row>
    <row r="340" spans="1:27" ht="0" hidden="1" customHeight="1" x14ac:dyDescent="0.25">
      <c r="A340" s="165"/>
      <c r="B340" s="165"/>
      <c r="C340" s="165"/>
      <c r="D340" s="165"/>
      <c r="E340" s="165"/>
      <c r="F340" s="165"/>
      <c r="G340" s="165"/>
      <c r="H340" s="165"/>
      <c r="I340" s="28"/>
      <c r="J340" s="28"/>
      <c r="K340" s="28"/>
      <c r="L340" s="28"/>
      <c r="M340" s="28"/>
      <c r="N340" s="163"/>
      <c r="O340" s="227"/>
      <c r="P340" s="227"/>
      <c r="Q340" s="227"/>
      <c r="R340" s="227"/>
      <c r="S340" s="227"/>
      <c r="T340" s="227"/>
      <c r="U340" s="227"/>
      <c r="V340" s="227"/>
      <c r="W340" s="227"/>
      <c r="X340" s="227"/>
      <c r="Y340" s="227"/>
      <c r="Z340" s="227"/>
      <c r="AA340" s="227"/>
    </row>
    <row r="341" spans="1:27" ht="0" hidden="1" customHeight="1" x14ac:dyDescent="0.25">
      <c r="A341" s="165"/>
      <c r="B341" s="165"/>
      <c r="C341" s="165"/>
      <c r="D341" s="165"/>
      <c r="E341" s="165"/>
      <c r="F341" s="165"/>
      <c r="G341" s="165"/>
      <c r="H341" s="165"/>
      <c r="I341" s="28"/>
      <c r="J341" s="28"/>
      <c r="K341" s="28"/>
      <c r="L341" s="28"/>
      <c r="M341" s="28"/>
      <c r="N341" s="163"/>
      <c r="O341" s="227"/>
      <c r="P341" s="227"/>
      <c r="Q341" s="227"/>
      <c r="R341" s="227"/>
      <c r="S341" s="227"/>
      <c r="T341" s="227"/>
      <c r="U341" s="227"/>
      <c r="V341" s="227"/>
      <c r="W341" s="227"/>
      <c r="X341" s="227"/>
      <c r="Y341" s="227"/>
      <c r="Z341" s="227"/>
      <c r="AA341" s="227"/>
    </row>
    <row r="342" spans="1:27" ht="0" hidden="1" customHeight="1" x14ac:dyDescent="0.25">
      <c r="A342" s="165"/>
      <c r="B342" s="165"/>
      <c r="C342" s="165"/>
      <c r="D342" s="165"/>
      <c r="E342" s="165"/>
      <c r="F342" s="165"/>
      <c r="G342" s="165"/>
      <c r="H342" s="165"/>
      <c r="I342" s="28"/>
      <c r="J342" s="28"/>
      <c r="K342" s="28"/>
      <c r="L342" s="28"/>
      <c r="M342" s="28"/>
      <c r="N342" s="163"/>
      <c r="O342" s="227"/>
      <c r="P342" s="227"/>
      <c r="Q342" s="227"/>
      <c r="R342" s="227"/>
      <c r="S342" s="227"/>
      <c r="T342" s="227"/>
      <c r="U342" s="227"/>
      <c r="V342" s="227"/>
      <c r="W342" s="227"/>
      <c r="X342" s="227"/>
      <c r="Y342" s="227"/>
      <c r="Z342" s="227"/>
      <c r="AA342" s="227"/>
    </row>
    <row r="343" spans="1:27" ht="0" hidden="1" customHeight="1" x14ac:dyDescent="0.25">
      <c r="A343" s="165"/>
      <c r="B343" s="165"/>
      <c r="C343" s="165"/>
      <c r="D343" s="165"/>
      <c r="E343" s="165"/>
      <c r="F343" s="165"/>
      <c r="G343" s="165"/>
      <c r="H343" s="165"/>
      <c r="I343" s="28"/>
      <c r="J343" s="28"/>
      <c r="K343" s="28"/>
      <c r="L343" s="28"/>
      <c r="M343" s="28"/>
      <c r="N343" s="163"/>
      <c r="O343" s="227"/>
      <c r="P343" s="227"/>
      <c r="Q343" s="227"/>
      <c r="R343" s="227"/>
      <c r="S343" s="227"/>
      <c r="T343" s="227"/>
      <c r="U343" s="227"/>
      <c r="V343" s="227"/>
      <c r="W343" s="227"/>
      <c r="X343" s="227"/>
      <c r="Y343" s="227"/>
      <c r="Z343" s="227"/>
      <c r="AA343" s="227"/>
    </row>
    <row r="344" spans="1:27" ht="0" hidden="1" customHeight="1" x14ac:dyDescent="0.25">
      <c r="A344" s="165"/>
      <c r="B344" s="165"/>
      <c r="C344" s="165"/>
      <c r="D344" s="165"/>
      <c r="E344" s="165"/>
      <c r="F344" s="165"/>
      <c r="G344" s="165"/>
      <c r="H344" s="165"/>
      <c r="I344" s="28"/>
      <c r="J344" s="28"/>
      <c r="K344" s="28"/>
      <c r="L344" s="28"/>
      <c r="M344" s="28"/>
      <c r="N344" s="163"/>
      <c r="O344" s="227"/>
      <c r="P344" s="227"/>
      <c r="Q344" s="227"/>
      <c r="R344" s="227"/>
      <c r="S344" s="227"/>
      <c r="T344" s="227"/>
      <c r="U344" s="227"/>
      <c r="V344" s="227"/>
      <c r="W344" s="227"/>
      <c r="X344" s="227"/>
      <c r="Y344" s="227"/>
      <c r="Z344" s="227"/>
      <c r="AA344" s="227"/>
    </row>
    <row r="345" spans="1:27" ht="0" hidden="1" customHeight="1" x14ac:dyDescent="0.25">
      <c r="A345" s="165"/>
      <c r="B345" s="165"/>
      <c r="C345" s="165"/>
      <c r="D345" s="165"/>
      <c r="E345" s="165"/>
      <c r="F345" s="165"/>
      <c r="G345" s="165"/>
      <c r="H345" s="165"/>
      <c r="I345" s="28"/>
      <c r="J345" s="28"/>
      <c r="K345" s="28"/>
      <c r="L345" s="28"/>
      <c r="M345" s="28"/>
      <c r="N345" s="163"/>
      <c r="O345" s="227"/>
      <c r="P345" s="227"/>
      <c r="Q345" s="227"/>
      <c r="R345" s="227"/>
      <c r="S345" s="227"/>
      <c r="T345" s="227"/>
      <c r="U345" s="227"/>
      <c r="V345" s="227"/>
      <c r="W345" s="227"/>
      <c r="X345" s="227"/>
      <c r="Y345" s="227"/>
      <c r="Z345" s="227"/>
      <c r="AA345" s="227"/>
    </row>
    <row r="346" spans="1:27" ht="0" hidden="1" customHeight="1" x14ac:dyDescent="0.25">
      <c r="A346" s="165"/>
      <c r="B346" s="165"/>
      <c r="C346" s="165"/>
      <c r="D346" s="165"/>
      <c r="E346" s="165"/>
      <c r="F346" s="165"/>
      <c r="G346" s="165"/>
      <c r="H346" s="165"/>
      <c r="I346" s="28"/>
      <c r="J346" s="28"/>
      <c r="K346" s="28"/>
      <c r="L346" s="28"/>
      <c r="M346" s="28"/>
      <c r="N346" s="163"/>
      <c r="O346" s="227"/>
      <c r="P346" s="227"/>
      <c r="Q346" s="227"/>
      <c r="R346" s="227"/>
      <c r="S346" s="227"/>
      <c r="T346" s="227"/>
      <c r="U346" s="227"/>
      <c r="V346" s="227"/>
      <c r="W346" s="227"/>
      <c r="X346" s="227"/>
      <c r="Y346" s="227"/>
      <c r="Z346" s="227"/>
      <c r="AA346" s="227"/>
    </row>
    <row r="347" spans="1:27" ht="0" hidden="1" customHeight="1" x14ac:dyDescent="0.25">
      <c r="A347" s="165"/>
      <c r="B347" s="165"/>
      <c r="C347" s="165"/>
      <c r="D347" s="165"/>
      <c r="E347" s="165"/>
      <c r="F347" s="165"/>
      <c r="G347" s="165"/>
      <c r="H347" s="165"/>
      <c r="I347" s="28"/>
      <c r="J347" s="28"/>
      <c r="K347" s="28"/>
      <c r="L347" s="28"/>
      <c r="M347" s="28"/>
      <c r="N347" s="163"/>
      <c r="O347" s="227"/>
      <c r="P347" s="227"/>
      <c r="Q347" s="227"/>
      <c r="R347" s="227"/>
      <c r="S347" s="227"/>
      <c r="T347" s="227"/>
      <c r="U347" s="227"/>
      <c r="V347" s="227"/>
      <c r="W347" s="227"/>
      <c r="X347" s="227"/>
      <c r="Y347" s="227"/>
      <c r="Z347" s="227"/>
      <c r="AA347" s="227"/>
    </row>
    <row r="348" spans="1:27" ht="0" hidden="1" customHeight="1" x14ac:dyDescent="0.25">
      <c r="A348" s="165"/>
      <c r="B348" s="165"/>
      <c r="C348" s="165"/>
      <c r="D348" s="165"/>
      <c r="E348" s="165"/>
      <c r="F348" s="165"/>
      <c r="G348" s="165"/>
      <c r="H348" s="165"/>
      <c r="I348" s="28"/>
      <c r="J348" s="28"/>
      <c r="K348" s="28"/>
      <c r="L348" s="28"/>
      <c r="M348" s="28"/>
      <c r="N348" s="163"/>
      <c r="O348" s="227"/>
      <c r="P348" s="227"/>
      <c r="Q348" s="227"/>
      <c r="R348" s="227"/>
      <c r="S348" s="227"/>
      <c r="T348" s="227"/>
      <c r="U348" s="227"/>
      <c r="V348" s="227"/>
      <c r="W348" s="227"/>
      <c r="X348" s="227"/>
      <c r="Y348" s="227"/>
      <c r="Z348" s="227"/>
      <c r="AA348" s="227"/>
    </row>
    <row r="349" spans="1:27" ht="0" hidden="1" customHeight="1" x14ac:dyDescent="0.25">
      <c r="A349" s="165"/>
      <c r="B349" s="165"/>
      <c r="C349" s="165"/>
      <c r="D349" s="165"/>
      <c r="E349" s="165"/>
      <c r="F349" s="165"/>
      <c r="G349" s="165"/>
      <c r="H349" s="165"/>
      <c r="I349" s="26"/>
      <c r="J349" s="26"/>
      <c r="K349" s="26"/>
      <c r="L349" s="26"/>
      <c r="M349" s="26"/>
      <c r="N349" s="26"/>
      <c r="O349" s="227"/>
      <c r="P349" s="227"/>
      <c r="Q349" s="227"/>
      <c r="R349" s="227"/>
      <c r="S349" s="227"/>
      <c r="T349" s="227"/>
      <c r="U349" s="227"/>
      <c r="V349" s="227"/>
      <c r="W349" s="227"/>
      <c r="X349" s="227"/>
      <c r="Y349" s="227"/>
      <c r="Z349" s="227"/>
      <c r="AA349" s="227"/>
    </row>
    <row r="350" spans="1:27" ht="0" hidden="1" customHeight="1" x14ac:dyDescent="0.25">
      <c r="A350" s="165"/>
      <c r="B350" s="165"/>
      <c r="C350" s="165"/>
      <c r="D350" s="165"/>
      <c r="E350" s="165"/>
      <c r="F350" s="165"/>
      <c r="G350" s="165"/>
      <c r="H350" s="165"/>
      <c r="I350" s="26"/>
      <c r="J350" s="26"/>
      <c r="K350" s="26"/>
      <c r="L350" s="26"/>
      <c r="M350" s="26"/>
      <c r="N350" s="26"/>
      <c r="O350" s="227"/>
      <c r="P350" s="227"/>
      <c r="Q350" s="227"/>
      <c r="R350" s="227"/>
      <c r="S350" s="227"/>
      <c r="T350" s="227"/>
      <c r="U350" s="227"/>
      <c r="V350" s="227"/>
      <c r="W350" s="227"/>
      <c r="X350" s="227"/>
      <c r="Y350" s="227"/>
      <c r="Z350" s="227"/>
      <c r="AA350" s="227"/>
    </row>
    <row r="351" spans="1:27" ht="0" hidden="1" customHeight="1" x14ac:dyDescent="0.25">
      <c r="A351" s="165"/>
      <c r="B351" s="165"/>
      <c r="C351" s="165"/>
      <c r="D351" s="165"/>
      <c r="E351" s="165"/>
      <c r="F351" s="165"/>
      <c r="G351" s="165"/>
      <c r="H351" s="165"/>
      <c r="I351" s="26"/>
      <c r="J351" s="26"/>
      <c r="K351" s="26"/>
      <c r="L351" s="26"/>
      <c r="M351" s="26"/>
      <c r="N351" s="26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7"/>
      <c r="AA351" s="227"/>
    </row>
    <row r="352" spans="1:27" ht="0" hidden="1" customHeight="1" x14ac:dyDescent="0.25">
      <c r="A352" s="165"/>
      <c r="B352" s="165"/>
      <c r="C352" s="165"/>
      <c r="D352" s="165"/>
      <c r="E352" s="165"/>
      <c r="F352" s="165"/>
      <c r="G352" s="165"/>
      <c r="H352" s="165"/>
      <c r="I352" s="26"/>
      <c r="J352" s="26"/>
      <c r="K352" s="26"/>
      <c r="L352" s="26"/>
      <c r="M352" s="26"/>
      <c r="N352" s="26"/>
      <c r="O352" s="227"/>
      <c r="P352" s="227"/>
      <c r="Q352" s="227"/>
      <c r="R352" s="227"/>
      <c r="S352" s="227"/>
      <c r="T352" s="227"/>
      <c r="U352" s="227"/>
      <c r="V352" s="227"/>
      <c r="W352" s="227"/>
      <c r="X352" s="227"/>
      <c r="Y352" s="227"/>
      <c r="Z352" s="227"/>
      <c r="AA352" s="227"/>
    </row>
    <row r="353" spans="1:27" ht="0" hidden="1" customHeight="1" x14ac:dyDescent="0.25">
      <c r="A353" s="165"/>
      <c r="B353" s="165"/>
      <c r="C353" s="165"/>
      <c r="D353" s="165"/>
      <c r="E353" s="165"/>
      <c r="F353" s="165"/>
      <c r="G353" s="165"/>
      <c r="H353" s="165"/>
      <c r="I353" s="26"/>
      <c r="J353" s="26"/>
      <c r="K353" s="26"/>
      <c r="L353" s="26"/>
      <c r="M353" s="26"/>
      <c r="N353" s="26"/>
      <c r="O353" s="227"/>
      <c r="P353" s="227"/>
      <c r="Q353" s="227"/>
      <c r="R353" s="227"/>
      <c r="S353" s="227"/>
      <c r="T353" s="227"/>
      <c r="U353" s="227"/>
      <c r="V353" s="227"/>
      <c r="W353" s="227"/>
      <c r="X353" s="227"/>
      <c r="Y353" s="227"/>
      <c r="Z353" s="227"/>
      <c r="AA353" s="227"/>
    </row>
    <row r="354" spans="1:27" ht="0" hidden="1" customHeight="1" x14ac:dyDescent="0.25">
      <c r="A354" s="165"/>
      <c r="B354" s="165"/>
      <c r="C354" s="165"/>
      <c r="D354" s="165"/>
      <c r="E354" s="165"/>
      <c r="F354" s="165"/>
      <c r="G354" s="165"/>
      <c r="H354" s="165"/>
      <c r="I354" s="26"/>
      <c r="J354" s="26"/>
      <c r="K354" s="26"/>
      <c r="L354" s="26"/>
      <c r="M354" s="26"/>
      <c r="N354" s="26"/>
      <c r="O354" s="227"/>
      <c r="P354" s="227"/>
      <c r="Q354" s="227"/>
      <c r="R354" s="227"/>
      <c r="S354" s="227"/>
      <c r="T354" s="227"/>
      <c r="U354" s="227"/>
      <c r="V354" s="227"/>
      <c r="W354" s="227"/>
      <c r="X354" s="227"/>
      <c r="Y354" s="227"/>
      <c r="Z354" s="227"/>
      <c r="AA354" s="227"/>
    </row>
    <row r="355" spans="1:27" ht="0" hidden="1" customHeight="1" x14ac:dyDescent="0.25">
      <c r="A355" s="165"/>
      <c r="B355" s="165"/>
      <c r="C355" s="165"/>
      <c r="D355" s="165"/>
      <c r="E355" s="165"/>
      <c r="F355" s="165"/>
      <c r="G355" s="165"/>
      <c r="H355" s="165"/>
      <c r="I355" s="26"/>
      <c r="J355" s="26"/>
      <c r="K355" s="26"/>
      <c r="L355" s="26"/>
      <c r="M355" s="26"/>
      <c r="N355" s="26"/>
      <c r="O355" s="227"/>
      <c r="P355" s="227"/>
      <c r="Q355" s="227"/>
      <c r="R355" s="227"/>
      <c r="S355" s="227"/>
      <c r="T355" s="227"/>
      <c r="U355" s="227"/>
      <c r="V355" s="227"/>
      <c r="W355" s="227"/>
      <c r="X355" s="227"/>
      <c r="Y355" s="227"/>
      <c r="Z355" s="227"/>
      <c r="AA355" s="227"/>
    </row>
    <row r="356" spans="1:27" ht="0" hidden="1" customHeight="1" x14ac:dyDescent="0.25">
      <c r="A356" s="165"/>
      <c r="B356" s="165"/>
      <c r="C356" s="165"/>
      <c r="D356" s="165"/>
      <c r="E356" s="165"/>
      <c r="F356" s="165"/>
      <c r="G356" s="165"/>
      <c r="H356" s="165"/>
      <c r="I356" s="26"/>
      <c r="J356" s="26"/>
      <c r="K356" s="26"/>
      <c r="L356" s="26"/>
      <c r="M356" s="26"/>
      <c r="N356" s="26"/>
      <c r="O356" s="227"/>
      <c r="P356" s="227"/>
      <c r="Q356" s="227"/>
      <c r="R356" s="227"/>
      <c r="S356" s="227"/>
      <c r="T356" s="227"/>
      <c r="U356" s="227"/>
      <c r="V356" s="227"/>
      <c r="W356" s="227"/>
      <c r="X356" s="227"/>
      <c r="Y356" s="227"/>
      <c r="Z356" s="227"/>
      <c r="AA356" s="227"/>
    </row>
    <row r="357" spans="1:27" ht="0" hidden="1" customHeight="1" x14ac:dyDescent="0.25">
      <c r="A357" s="165"/>
      <c r="B357" s="165"/>
      <c r="C357" s="165"/>
      <c r="D357" s="165"/>
      <c r="E357" s="165"/>
      <c r="F357" s="165"/>
      <c r="G357" s="165"/>
      <c r="H357" s="165"/>
      <c r="I357" s="26"/>
      <c r="J357" s="26"/>
      <c r="K357" s="26"/>
      <c r="L357" s="26"/>
      <c r="M357" s="26"/>
      <c r="N357" s="26"/>
      <c r="O357" s="227"/>
      <c r="P357" s="227"/>
      <c r="Q357" s="227"/>
      <c r="R357" s="227"/>
      <c r="S357" s="227"/>
      <c r="T357" s="227"/>
      <c r="U357" s="227"/>
      <c r="V357" s="227"/>
      <c r="W357" s="227"/>
      <c r="X357" s="227"/>
      <c r="Y357" s="227"/>
      <c r="Z357" s="227"/>
      <c r="AA357" s="227"/>
    </row>
    <row r="358" spans="1:27" ht="0" hidden="1" customHeight="1" x14ac:dyDescent="0.25">
      <c r="A358" s="165"/>
      <c r="B358" s="165"/>
      <c r="C358" s="165"/>
      <c r="D358" s="165"/>
      <c r="E358" s="165"/>
      <c r="F358" s="165"/>
      <c r="G358" s="165"/>
      <c r="H358" s="165"/>
      <c r="I358" s="26"/>
      <c r="J358" s="26"/>
      <c r="K358" s="26"/>
      <c r="L358" s="26"/>
      <c r="M358" s="26"/>
      <c r="N358" s="26"/>
      <c r="O358" s="227"/>
      <c r="P358" s="227"/>
      <c r="Q358" s="227"/>
      <c r="R358" s="227"/>
      <c r="S358" s="227"/>
      <c r="T358" s="227"/>
      <c r="U358" s="227"/>
      <c r="V358" s="227"/>
      <c r="W358" s="227"/>
      <c r="X358" s="227"/>
      <c r="Y358" s="227"/>
      <c r="Z358" s="227"/>
      <c r="AA358" s="227"/>
    </row>
    <row r="359" spans="1:27" ht="0" hidden="1" customHeight="1" x14ac:dyDescent="0.25">
      <c r="A359" s="165"/>
      <c r="B359" s="165"/>
      <c r="C359" s="165"/>
      <c r="D359" s="165"/>
      <c r="E359" s="165"/>
      <c r="F359" s="165"/>
      <c r="G359" s="165"/>
      <c r="H359" s="165"/>
      <c r="I359" s="26"/>
      <c r="J359" s="26"/>
      <c r="K359" s="26"/>
      <c r="L359" s="26"/>
      <c r="M359" s="26"/>
      <c r="N359" s="26"/>
      <c r="O359" s="227"/>
      <c r="P359" s="227"/>
      <c r="Q359" s="227"/>
      <c r="R359" s="227"/>
      <c r="S359" s="227"/>
      <c r="T359" s="227"/>
      <c r="U359" s="227"/>
      <c r="V359" s="227"/>
      <c r="W359" s="227"/>
      <c r="X359" s="227"/>
      <c r="Y359" s="227"/>
      <c r="Z359" s="227"/>
      <c r="AA359" s="227"/>
    </row>
    <row r="360" spans="1:27" ht="0" hidden="1" customHeight="1" x14ac:dyDescent="0.25">
      <c r="A360" s="165"/>
      <c r="B360" s="165"/>
      <c r="C360" s="165"/>
      <c r="D360" s="165"/>
      <c r="E360" s="165"/>
      <c r="F360" s="165"/>
      <c r="G360" s="165"/>
      <c r="H360" s="165"/>
      <c r="I360" s="26"/>
      <c r="J360" s="26"/>
      <c r="K360" s="26"/>
      <c r="L360" s="26"/>
      <c r="M360" s="26"/>
      <c r="N360" s="26"/>
      <c r="O360" s="227"/>
      <c r="P360" s="227"/>
      <c r="Q360" s="227"/>
      <c r="R360" s="227"/>
      <c r="S360" s="227"/>
      <c r="T360" s="227"/>
      <c r="U360" s="227"/>
      <c r="V360" s="227"/>
      <c r="W360" s="227"/>
      <c r="X360" s="227"/>
      <c r="Y360" s="227"/>
      <c r="Z360" s="227"/>
      <c r="AA360" s="227"/>
    </row>
    <row r="361" spans="1:27" ht="0" hidden="1" customHeight="1" x14ac:dyDescent="0.25">
      <c r="A361" s="165"/>
      <c r="B361" s="165"/>
      <c r="C361" s="165"/>
      <c r="D361" s="165"/>
      <c r="E361" s="165"/>
      <c r="F361" s="165"/>
      <c r="G361" s="165"/>
      <c r="H361" s="165"/>
      <c r="I361" s="26"/>
      <c r="J361" s="26"/>
      <c r="K361" s="26"/>
      <c r="L361" s="26"/>
      <c r="M361" s="26"/>
      <c r="N361" s="26"/>
      <c r="O361" s="227"/>
      <c r="P361" s="227"/>
      <c r="Q361" s="227"/>
      <c r="R361" s="227"/>
      <c r="S361" s="227"/>
      <c r="T361" s="227"/>
      <c r="U361" s="227"/>
      <c r="V361" s="227"/>
      <c r="W361" s="227"/>
      <c r="X361" s="227"/>
      <c r="Y361" s="227"/>
      <c r="Z361" s="227"/>
      <c r="AA361" s="227"/>
    </row>
    <row r="362" spans="1:27" ht="0" hidden="1" customHeight="1" x14ac:dyDescent="0.25">
      <c r="A362" s="165"/>
      <c r="B362" s="165"/>
      <c r="C362" s="165"/>
      <c r="D362" s="165"/>
      <c r="E362" s="165"/>
      <c r="F362" s="165"/>
      <c r="G362" s="165"/>
      <c r="H362" s="165"/>
      <c r="I362" s="26"/>
      <c r="J362" s="26"/>
      <c r="K362" s="26"/>
      <c r="L362" s="26"/>
      <c r="M362" s="26"/>
      <c r="N362" s="26"/>
      <c r="O362" s="227"/>
      <c r="P362" s="227"/>
      <c r="Q362" s="227"/>
      <c r="R362" s="227"/>
      <c r="S362" s="227"/>
      <c r="T362" s="227"/>
      <c r="U362" s="227"/>
      <c r="V362" s="227"/>
      <c r="W362" s="227"/>
      <c r="X362" s="227"/>
      <c r="Y362" s="227"/>
      <c r="Z362" s="227"/>
      <c r="AA362" s="227"/>
    </row>
    <row r="363" spans="1:27" ht="0" hidden="1" customHeight="1" x14ac:dyDescent="0.25">
      <c r="A363" s="165"/>
      <c r="B363" s="165"/>
      <c r="C363" s="165"/>
      <c r="D363" s="165"/>
      <c r="E363" s="165"/>
      <c r="F363" s="165"/>
      <c r="G363" s="165"/>
      <c r="H363" s="165"/>
      <c r="I363" s="26"/>
      <c r="J363" s="26"/>
      <c r="K363" s="26"/>
      <c r="L363" s="26"/>
      <c r="M363" s="26"/>
      <c r="N363" s="26"/>
      <c r="O363" s="227"/>
      <c r="P363" s="227"/>
      <c r="Q363" s="227"/>
      <c r="R363" s="227"/>
      <c r="S363" s="227"/>
      <c r="T363" s="227"/>
      <c r="U363" s="227"/>
      <c r="V363" s="227"/>
      <c r="W363" s="227"/>
      <c r="X363" s="227"/>
      <c r="Y363" s="227"/>
      <c r="Z363" s="227"/>
      <c r="AA363" s="227"/>
    </row>
    <row r="364" spans="1:27" ht="0" hidden="1" customHeight="1" x14ac:dyDescent="0.25">
      <c r="A364" s="165"/>
      <c r="B364" s="165"/>
      <c r="C364" s="165"/>
      <c r="D364" s="165"/>
      <c r="E364" s="165"/>
      <c r="F364" s="165"/>
      <c r="G364" s="165"/>
      <c r="H364" s="165"/>
      <c r="I364" s="26"/>
      <c r="J364" s="26"/>
      <c r="K364" s="26"/>
      <c r="L364" s="26"/>
      <c r="M364" s="26"/>
      <c r="N364" s="26"/>
      <c r="O364" s="227"/>
      <c r="P364" s="227"/>
      <c r="Q364" s="227"/>
      <c r="R364" s="227"/>
      <c r="S364" s="227"/>
      <c r="T364" s="227"/>
      <c r="U364" s="227"/>
      <c r="V364" s="227"/>
      <c r="W364" s="227"/>
      <c r="X364" s="227"/>
      <c r="Y364" s="227"/>
      <c r="Z364" s="227"/>
      <c r="AA364" s="227"/>
    </row>
    <row r="365" spans="1:27" ht="0" hidden="1" customHeight="1" x14ac:dyDescent="0.25">
      <c r="A365" s="165"/>
      <c r="B365" s="165"/>
      <c r="C365" s="165"/>
      <c r="D365" s="165"/>
      <c r="E365" s="165"/>
      <c r="F365" s="165"/>
      <c r="G365" s="165"/>
      <c r="H365" s="165"/>
      <c r="I365" s="26"/>
      <c r="J365" s="26"/>
      <c r="K365" s="26"/>
      <c r="L365" s="26"/>
      <c r="M365" s="26"/>
      <c r="N365" s="26"/>
      <c r="O365" s="227"/>
      <c r="P365" s="227"/>
      <c r="Q365" s="227"/>
      <c r="R365" s="227"/>
      <c r="S365" s="227"/>
      <c r="T365" s="227"/>
      <c r="U365" s="227"/>
      <c r="V365" s="227"/>
      <c r="W365" s="227"/>
      <c r="X365" s="227"/>
      <c r="Y365" s="227"/>
      <c r="Z365" s="227"/>
      <c r="AA365" s="227"/>
    </row>
    <row r="366" spans="1:27" ht="0" hidden="1" customHeight="1" x14ac:dyDescent="0.25">
      <c r="A366" s="165"/>
      <c r="B366" s="165"/>
      <c r="C366" s="165"/>
      <c r="D366" s="165"/>
      <c r="E366" s="165"/>
      <c r="F366" s="165"/>
      <c r="G366" s="165"/>
      <c r="H366" s="165"/>
      <c r="I366" s="26"/>
      <c r="J366" s="26"/>
      <c r="K366" s="26"/>
      <c r="L366" s="26"/>
      <c r="M366" s="26"/>
      <c r="N366" s="26"/>
      <c r="O366" s="227"/>
      <c r="P366" s="227"/>
      <c r="Q366" s="227"/>
      <c r="R366" s="227"/>
      <c r="S366" s="227"/>
      <c r="T366" s="227"/>
      <c r="U366" s="227"/>
      <c r="V366" s="227"/>
      <c r="W366" s="227"/>
      <c r="X366" s="227"/>
      <c r="Y366" s="227"/>
      <c r="Z366" s="227"/>
      <c r="AA366" s="227"/>
    </row>
    <row r="367" spans="1:27" ht="0" hidden="1" customHeight="1" x14ac:dyDescent="0.25">
      <c r="A367" s="165"/>
      <c r="B367" s="165"/>
      <c r="C367" s="165"/>
      <c r="D367" s="165"/>
      <c r="E367" s="165"/>
      <c r="F367" s="165"/>
      <c r="G367" s="165"/>
      <c r="H367" s="165"/>
      <c r="I367" s="26"/>
      <c r="J367" s="26"/>
      <c r="K367" s="26"/>
      <c r="L367" s="26"/>
      <c r="M367" s="26"/>
      <c r="N367" s="26"/>
      <c r="O367" s="227"/>
      <c r="P367" s="227"/>
      <c r="Q367" s="227"/>
      <c r="R367" s="227"/>
      <c r="S367" s="227"/>
      <c r="T367" s="227"/>
      <c r="U367" s="227"/>
      <c r="V367" s="227"/>
      <c r="W367" s="227"/>
      <c r="X367" s="227"/>
      <c r="Y367" s="227"/>
      <c r="Z367" s="227"/>
      <c r="AA367" s="227"/>
    </row>
    <row r="368" spans="1:27" ht="0" hidden="1" customHeight="1" x14ac:dyDescent="0.25">
      <c r="A368" s="165"/>
      <c r="B368" s="165"/>
      <c r="C368" s="165"/>
      <c r="D368" s="165"/>
      <c r="E368" s="165"/>
      <c r="F368" s="165"/>
      <c r="G368" s="165"/>
      <c r="H368" s="165"/>
      <c r="I368" s="26"/>
      <c r="J368" s="26"/>
      <c r="K368" s="26"/>
      <c r="L368" s="26"/>
      <c r="M368" s="26"/>
      <c r="N368" s="26"/>
      <c r="O368" s="227"/>
      <c r="P368" s="227"/>
      <c r="Q368" s="227"/>
      <c r="R368" s="227"/>
      <c r="S368" s="227"/>
      <c r="T368" s="227"/>
      <c r="U368" s="227"/>
      <c r="V368" s="227"/>
      <c r="W368" s="227"/>
      <c r="X368" s="227"/>
      <c r="Y368" s="227"/>
      <c r="Z368" s="227"/>
      <c r="AA368" s="227"/>
    </row>
    <row r="369" spans="1:27" ht="0" hidden="1" customHeight="1" x14ac:dyDescent="0.25">
      <c r="A369" s="165"/>
      <c r="B369" s="165"/>
      <c r="C369" s="165"/>
      <c r="D369" s="165"/>
      <c r="E369" s="165"/>
      <c r="F369" s="165"/>
      <c r="G369" s="165"/>
      <c r="H369" s="165"/>
      <c r="I369" s="26"/>
      <c r="J369" s="26"/>
      <c r="K369" s="26"/>
      <c r="L369" s="26"/>
      <c r="M369" s="26"/>
      <c r="N369" s="26"/>
      <c r="O369" s="227"/>
      <c r="P369" s="227"/>
      <c r="Q369" s="227"/>
      <c r="R369" s="227"/>
      <c r="S369" s="227"/>
      <c r="T369" s="227"/>
      <c r="U369" s="227"/>
      <c r="V369" s="227"/>
      <c r="W369" s="227"/>
      <c r="X369" s="227"/>
      <c r="Y369" s="227"/>
      <c r="Z369" s="227"/>
      <c r="AA369" s="227"/>
    </row>
    <row r="370" spans="1:27" ht="0" hidden="1" customHeight="1" x14ac:dyDescent="0.25">
      <c r="A370" s="165"/>
      <c r="B370" s="165"/>
      <c r="C370" s="165"/>
      <c r="D370" s="165"/>
      <c r="E370" s="165"/>
      <c r="F370" s="165"/>
      <c r="G370" s="165"/>
      <c r="H370" s="165"/>
      <c r="I370" s="26"/>
      <c r="J370" s="26"/>
      <c r="K370" s="26"/>
      <c r="L370" s="26"/>
      <c r="M370" s="26"/>
      <c r="N370" s="26"/>
      <c r="O370" s="227"/>
      <c r="P370" s="227"/>
      <c r="Q370" s="227"/>
      <c r="R370" s="227"/>
      <c r="S370" s="227"/>
      <c r="T370" s="227"/>
      <c r="U370" s="227"/>
      <c r="V370" s="227"/>
      <c r="W370" s="227"/>
      <c r="X370" s="227"/>
      <c r="Y370" s="227"/>
      <c r="Z370" s="227"/>
      <c r="AA370" s="227"/>
    </row>
    <row r="371" spans="1:27" ht="0" hidden="1" customHeight="1" x14ac:dyDescent="0.25">
      <c r="A371" s="165"/>
      <c r="B371" s="165"/>
      <c r="C371" s="165"/>
      <c r="D371" s="165"/>
      <c r="E371" s="165"/>
      <c r="F371" s="165"/>
      <c r="G371" s="165"/>
      <c r="H371" s="165"/>
      <c r="I371" s="26"/>
      <c r="J371" s="26"/>
      <c r="K371" s="26"/>
      <c r="L371" s="26"/>
      <c r="M371" s="26"/>
      <c r="N371" s="26"/>
      <c r="O371" s="227"/>
      <c r="P371" s="227"/>
      <c r="Q371" s="227"/>
      <c r="R371" s="227"/>
      <c r="S371" s="227"/>
      <c r="T371" s="227"/>
      <c r="U371" s="227"/>
      <c r="V371" s="227"/>
      <c r="W371" s="227"/>
      <c r="X371" s="227"/>
      <c r="Y371" s="227"/>
      <c r="Z371" s="227"/>
      <c r="AA371" s="227"/>
    </row>
    <row r="372" spans="1:27" ht="0" hidden="1" customHeight="1" x14ac:dyDescent="0.25">
      <c r="A372" s="165"/>
      <c r="B372" s="165"/>
      <c r="C372" s="165"/>
      <c r="D372" s="165"/>
      <c r="E372" s="165"/>
      <c r="F372" s="165"/>
      <c r="G372" s="165"/>
      <c r="H372" s="165"/>
      <c r="I372" s="26"/>
      <c r="J372" s="26"/>
      <c r="K372" s="26"/>
      <c r="L372" s="26"/>
      <c r="M372" s="26"/>
      <c r="N372" s="26"/>
      <c r="O372" s="227"/>
      <c r="P372" s="227"/>
      <c r="Q372" s="227"/>
      <c r="R372" s="227"/>
      <c r="S372" s="227"/>
      <c r="T372" s="227"/>
      <c r="U372" s="227"/>
      <c r="V372" s="227"/>
      <c r="W372" s="227"/>
      <c r="X372" s="227"/>
      <c r="Y372" s="227"/>
      <c r="Z372" s="227"/>
      <c r="AA372" s="227"/>
    </row>
    <row r="373" spans="1:27" ht="0" hidden="1" customHeight="1" x14ac:dyDescent="0.25">
      <c r="A373" s="165"/>
      <c r="B373" s="165"/>
      <c r="C373" s="165"/>
      <c r="D373" s="165"/>
      <c r="E373" s="165"/>
      <c r="F373" s="165"/>
      <c r="G373" s="165"/>
      <c r="H373" s="165"/>
      <c r="I373" s="26"/>
      <c r="J373" s="26"/>
      <c r="K373" s="26"/>
      <c r="L373" s="26"/>
      <c r="M373" s="26"/>
      <c r="N373" s="26"/>
      <c r="O373" s="227"/>
      <c r="P373" s="227"/>
      <c r="Q373" s="227"/>
      <c r="R373" s="227"/>
      <c r="S373" s="227"/>
      <c r="T373" s="227"/>
      <c r="U373" s="227"/>
      <c r="V373" s="227"/>
      <c r="W373" s="227"/>
      <c r="X373" s="227"/>
      <c r="Y373" s="227"/>
      <c r="Z373" s="227"/>
      <c r="AA373" s="227"/>
    </row>
    <row r="374" spans="1:27" ht="0" hidden="1" customHeight="1" x14ac:dyDescent="0.25">
      <c r="A374" s="165"/>
      <c r="B374" s="165"/>
      <c r="C374" s="165"/>
      <c r="D374" s="165"/>
      <c r="E374" s="165"/>
      <c r="F374" s="165"/>
      <c r="G374" s="165"/>
      <c r="H374" s="165"/>
      <c r="I374" s="26"/>
      <c r="J374" s="26"/>
      <c r="K374" s="26"/>
      <c r="L374" s="26"/>
      <c r="M374" s="26"/>
      <c r="N374" s="26"/>
      <c r="O374" s="227"/>
      <c r="P374" s="227"/>
      <c r="Q374" s="227"/>
      <c r="R374" s="227"/>
      <c r="S374" s="227"/>
      <c r="T374" s="227"/>
      <c r="U374" s="227"/>
      <c r="V374" s="227"/>
      <c r="W374" s="227"/>
      <c r="X374" s="227"/>
      <c r="Y374" s="227"/>
      <c r="Z374" s="227"/>
      <c r="AA374" s="227"/>
    </row>
    <row r="375" spans="1:27" ht="0" hidden="1" customHeight="1" x14ac:dyDescent="0.25">
      <c r="A375" s="165"/>
      <c r="B375" s="165"/>
      <c r="C375" s="165"/>
      <c r="D375" s="165"/>
      <c r="E375" s="165"/>
      <c r="F375" s="165"/>
      <c r="G375" s="165"/>
      <c r="H375" s="165"/>
      <c r="I375" s="26"/>
      <c r="J375" s="26"/>
      <c r="K375" s="26"/>
      <c r="L375" s="26"/>
      <c r="M375" s="26"/>
      <c r="N375" s="26"/>
      <c r="O375" s="227"/>
      <c r="P375" s="227"/>
      <c r="Q375" s="227"/>
      <c r="R375" s="227"/>
      <c r="S375" s="227"/>
      <c r="T375" s="227"/>
      <c r="U375" s="227"/>
      <c r="V375" s="227"/>
      <c r="W375" s="227"/>
      <c r="X375" s="227"/>
      <c r="Y375" s="227"/>
      <c r="Z375" s="227"/>
      <c r="AA375" s="227"/>
    </row>
    <row r="376" spans="1:27" ht="0" hidden="1" customHeight="1" x14ac:dyDescent="0.25">
      <c r="A376" s="165"/>
      <c r="B376" s="165"/>
      <c r="C376" s="165"/>
      <c r="D376" s="165"/>
      <c r="E376" s="165"/>
      <c r="F376" s="165"/>
      <c r="G376" s="165"/>
      <c r="H376" s="165"/>
      <c r="I376" s="26"/>
      <c r="J376" s="26"/>
      <c r="K376" s="26"/>
      <c r="L376" s="26"/>
      <c r="M376" s="26"/>
      <c r="N376" s="26"/>
      <c r="O376" s="227"/>
      <c r="P376" s="227"/>
      <c r="Q376" s="227"/>
      <c r="R376" s="227"/>
      <c r="S376" s="227"/>
      <c r="T376" s="227"/>
      <c r="U376" s="227"/>
      <c r="V376" s="227"/>
      <c r="W376" s="227"/>
      <c r="X376" s="227"/>
      <c r="Y376" s="227"/>
      <c r="Z376" s="227"/>
      <c r="AA376" s="227"/>
    </row>
    <row r="377" spans="1:27" ht="0" hidden="1" customHeight="1" x14ac:dyDescent="0.25">
      <c r="A377" s="165"/>
      <c r="B377" s="165"/>
      <c r="C377" s="165"/>
      <c r="D377" s="165"/>
      <c r="E377" s="165"/>
      <c r="F377" s="165"/>
      <c r="G377" s="165"/>
      <c r="H377" s="165"/>
      <c r="I377" s="26"/>
      <c r="J377" s="26"/>
      <c r="K377" s="26"/>
      <c r="L377" s="26"/>
      <c r="M377" s="26"/>
      <c r="N377" s="26"/>
      <c r="O377" s="227"/>
      <c r="P377" s="227"/>
      <c r="Q377" s="227"/>
      <c r="R377" s="227"/>
      <c r="S377" s="227"/>
      <c r="T377" s="227"/>
      <c r="U377" s="227"/>
      <c r="V377" s="227"/>
      <c r="W377" s="227"/>
      <c r="X377" s="227"/>
      <c r="Y377" s="227"/>
      <c r="Z377" s="227"/>
      <c r="AA377" s="227"/>
    </row>
    <row r="378" spans="1:27" ht="0" hidden="1" customHeight="1" x14ac:dyDescent="0.25">
      <c r="A378" s="165"/>
      <c r="B378" s="165"/>
      <c r="C378" s="165"/>
      <c r="D378" s="165"/>
      <c r="E378" s="165"/>
      <c r="F378" s="165"/>
      <c r="G378" s="165"/>
      <c r="H378" s="165"/>
      <c r="I378" s="26"/>
      <c r="J378" s="26"/>
      <c r="K378" s="26"/>
      <c r="L378" s="26"/>
      <c r="M378" s="26"/>
      <c r="N378" s="26"/>
      <c r="O378" s="227"/>
      <c r="P378" s="227"/>
      <c r="Q378" s="227"/>
      <c r="R378" s="227"/>
      <c r="S378" s="227"/>
      <c r="T378" s="227"/>
      <c r="U378" s="227"/>
      <c r="V378" s="227"/>
      <c r="W378" s="227"/>
      <c r="X378" s="227"/>
      <c r="Y378" s="227"/>
      <c r="Z378" s="227"/>
      <c r="AA378" s="227"/>
    </row>
    <row r="379" spans="1:27" ht="0" hidden="1" customHeight="1" x14ac:dyDescent="0.25">
      <c r="A379" s="165"/>
      <c r="B379" s="165"/>
      <c r="C379" s="165"/>
      <c r="D379" s="165"/>
      <c r="E379" s="165"/>
      <c r="F379" s="165"/>
      <c r="G379" s="165"/>
      <c r="H379" s="165"/>
      <c r="I379" s="26"/>
      <c r="J379" s="26"/>
      <c r="K379" s="26"/>
      <c r="L379" s="26"/>
      <c r="M379" s="26"/>
      <c r="N379" s="26"/>
      <c r="O379" s="227"/>
      <c r="P379" s="227"/>
      <c r="Q379" s="227"/>
      <c r="R379" s="227"/>
      <c r="S379" s="227"/>
      <c r="T379" s="227"/>
      <c r="U379" s="227"/>
      <c r="V379" s="227"/>
      <c r="W379" s="227"/>
      <c r="X379" s="227"/>
      <c r="Y379" s="227"/>
      <c r="Z379" s="227"/>
      <c r="AA379" s="227"/>
    </row>
    <row r="380" spans="1:27" ht="0" hidden="1" customHeight="1" x14ac:dyDescent="0.25">
      <c r="A380" s="165"/>
      <c r="B380" s="165"/>
      <c r="C380" s="165"/>
      <c r="D380" s="165"/>
      <c r="E380" s="165"/>
      <c r="F380" s="165"/>
      <c r="G380" s="165"/>
      <c r="H380" s="165"/>
      <c r="I380" s="26"/>
      <c r="J380" s="26"/>
      <c r="K380" s="26"/>
      <c r="L380" s="26"/>
      <c r="M380" s="26"/>
      <c r="N380" s="26"/>
      <c r="O380" s="227"/>
      <c r="P380" s="227"/>
      <c r="Q380" s="227"/>
      <c r="R380" s="227"/>
      <c r="S380" s="227"/>
      <c r="T380" s="227"/>
      <c r="U380" s="227"/>
      <c r="V380" s="227"/>
      <c r="W380" s="227"/>
      <c r="X380" s="227"/>
      <c r="Y380" s="227"/>
      <c r="Z380" s="227"/>
      <c r="AA380" s="227"/>
    </row>
    <row r="381" spans="1:27" ht="0" hidden="1" customHeight="1" x14ac:dyDescent="0.25">
      <c r="A381" s="165"/>
      <c r="B381" s="165"/>
      <c r="C381" s="165"/>
      <c r="D381" s="165"/>
      <c r="E381" s="165"/>
      <c r="F381" s="165"/>
      <c r="G381" s="165"/>
      <c r="H381" s="165"/>
      <c r="I381" s="26"/>
      <c r="J381" s="26"/>
      <c r="K381" s="26"/>
      <c r="L381" s="26"/>
      <c r="M381" s="26"/>
      <c r="N381" s="26"/>
      <c r="O381" s="227"/>
      <c r="P381" s="227"/>
      <c r="Q381" s="227"/>
      <c r="R381" s="227"/>
      <c r="S381" s="227"/>
      <c r="T381" s="227"/>
      <c r="U381" s="227"/>
      <c r="V381" s="227"/>
      <c r="W381" s="227"/>
      <c r="X381" s="227"/>
      <c r="Y381" s="227"/>
      <c r="Z381" s="227"/>
      <c r="AA381" s="227"/>
    </row>
    <row r="382" spans="1:27" ht="0" hidden="1" customHeight="1" x14ac:dyDescent="0.25">
      <c r="A382" s="165"/>
      <c r="B382" s="165"/>
      <c r="C382" s="165"/>
      <c r="D382" s="165"/>
      <c r="E382" s="165"/>
      <c r="F382" s="165"/>
      <c r="G382" s="165"/>
      <c r="H382" s="165"/>
      <c r="I382" s="26"/>
      <c r="J382" s="26"/>
      <c r="K382" s="26"/>
      <c r="L382" s="26"/>
      <c r="M382" s="26"/>
      <c r="N382" s="26"/>
      <c r="O382" s="227"/>
      <c r="P382" s="227"/>
      <c r="Q382" s="227"/>
      <c r="R382" s="227"/>
      <c r="S382" s="227"/>
      <c r="T382" s="227"/>
      <c r="U382" s="227"/>
      <c r="V382" s="227"/>
      <c r="W382" s="227"/>
      <c r="X382" s="227"/>
      <c r="Y382" s="227"/>
      <c r="Z382" s="227"/>
      <c r="AA382" s="227"/>
    </row>
    <row r="383" spans="1:27" ht="0" hidden="1" customHeight="1" x14ac:dyDescent="0.25">
      <c r="A383" s="165"/>
      <c r="B383" s="165"/>
      <c r="C383" s="165"/>
      <c r="D383" s="165"/>
      <c r="E383" s="165"/>
      <c r="F383" s="165"/>
      <c r="G383" s="165"/>
      <c r="H383" s="165"/>
      <c r="I383" s="26"/>
      <c r="J383" s="26"/>
      <c r="K383" s="26"/>
      <c r="L383" s="26"/>
      <c r="M383" s="26"/>
      <c r="N383" s="26"/>
      <c r="O383" s="227"/>
      <c r="P383" s="227"/>
      <c r="Q383" s="227"/>
      <c r="R383" s="227"/>
      <c r="S383" s="227"/>
      <c r="T383" s="227"/>
      <c r="U383" s="227"/>
      <c r="V383" s="227"/>
      <c r="W383" s="227"/>
      <c r="X383" s="227"/>
      <c r="Y383" s="227"/>
      <c r="Z383" s="227"/>
      <c r="AA383" s="227"/>
    </row>
    <row r="384" spans="1:27" ht="0" hidden="1" customHeight="1" x14ac:dyDescent="0.25">
      <c r="A384" s="165"/>
      <c r="B384" s="165"/>
      <c r="C384" s="165"/>
      <c r="D384" s="165"/>
      <c r="E384" s="165"/>
      <c r="F384" s="165"/>
      <c r="G384" s="165"/>
      <c r="H384" s="165"/>
      <c r="I384" s="26"/>
      <c r="J384" s="26"/>
      <c r="K384" s="26"/>
      <c r="L384" s="26"/>
      <c r="M384" s="26"/>
      <c r="N384" s="26"/>
      <c r="O384" s="227"/>
      <c r="P384" s="227"/>
      <c r="Q384" s="227"/>
      <c r="R384" s="227"/>
      <c r="S384" s="227"/>
      <c r="T384" s="227"/>
      <c r="U384" s="227"/>
      <c r="V384" s="227"/>
      <c r="W384" s="227"/>
      <c r="X384" s="227"/>
      <c r="Y384" s="227"/>
      <c r="Z384" s="227"/>
      <c r="AA384" s="227"/>
    </row>
    <row r="385" spans="1:27" ht="0" hidden="1" customHeight="1" x14ac:dyDescent="0.25">
      <c r="A385" s="165"/>
      <c r="B385" s="165"/>
      <c r="C385" s="165"/>
      <c r="D385" s="165"/>
      <c r="E385" s="165"/>
      <c r="F385" s="165"/>
      <c r="G385" s="165"/>
      <c r="H385" s="165"/>
      <c r="I385" s="26"/>
      <c r="J385" s="26"/>
      <c r="K385" s="26"/>
      <c r="L385" s="26"/>
      <c r="M385" s="26"/>
      <c r="N385" s="26"/>
      <c r="O385" s="227"/>
      <c r="P385" s="227"/>
      <c r="Q385" s="227"/>
      <c r="R385" s="227"/>
      <c r="S385" s="227"/>
      <c r="T385" s="227"/>
      <c r="U385" s="227"/>
      <c r="V385" s="227"/>
      <c r="W385" s="227"/>
      <c r="X385" s="227"/>
      <c r="Y385" s="227"/>
      <c r="Z385" s="227"/>
      <c r="AA385" s="227"/>
    </row>
    <row r="386" spans="1:27" ht="0" hidden="1" customHeight="1" x14ac:dyDescent="0.25">
      <c r="A386" s="165"/>
      <c r="B386" s="165"/>
      <c r="C386" s="165"/>
      <c r="D386" s="165"/>
      <c r="E386" s="165"/>
      <c r="F386" s="165"/>
      <c r="G386" s="165"/>
      <c r="H386" s="165"/>
      <c r="I386" s="26"/>
      <c r="J386" s="26"/>
      <c r="K386" s="26"/>
      <c r="L386" s="26"/>
      <c r="M386" s="26"/>
      <c r="N386" s="26"/>
      <c r="O386" s="227"/>
      <c r="P386" s="227"/>
      <c r="Q386" s="227"/>
      <c r="R386" s="227"/>
      <c r="S386" s="227"/>
      <c r="T386" s="227"/>
      <c r="U386" s="227"/>
      <c r="V386" s="227"/>
      <c r="W386" s="227"/>
      <c r="X386" s="227"/>
      <c r="Y386" s="227"/>
      <c r="Z386" s="227"/>
      <c r="AA386" s="227"/>
    </row>
    <row r="387" spans="1:27" ht="0" hidden="1" customHeight="1" x14ac:dyDescent="0.25">
      <c r="A387" s="165"/>
      <c r="B387" s="165"/>
      <c r="C387" s="165"/>
      <c r="D387" s="165"/>
      <c r="E387" s="165"/>
      <c r="F387" s="165"/>
      <c r="G387" s="165"/>
      <c r="H387" s="165"/>
      <c r="I387" s="26"/>
      <c r="J387" s="26"/>
      <c r="K387" s="26"/>
      <c r="L387" s="26"/>
      <c r="M387" s="26"/>
      <c r="N387" s="26"/>
      <c r="O387" s="227"/>
      <c r="P387" s="227"/>
      <c r="Q387" s="227"/>
      <c r="R387" s="227"/>
      <c r="S387" s="227"/>
      <c r="T387" s="227"/>
      <c r="U387" s="227"/>
      <c r="V387" s="227"/>
      <c r="W387" s="227"/>
      <c r="X387" s="227"/>
      <c r="Y387" s="227"/>
      <c r="Z387" s="227"/>
      <c r="AA387" s="227"/>
    </row>
    <row r="388" spans="1:27" ht="0" hidden="1" customHeight="1" x14ac:dyDescent="0.25">
      <c r="A388" s="165"/>
      <c r="B388" s="165"/>
      <c r="C388" s="165"/>
      <c r="D388" s="165"/>
      <c r="E388" s="165"/>
      <c r="F388" s="165"/>
      <c r="G388" s="165"/>
      <c r="H388" s="165"/>
      <c r="I388" s="26"/>
      <c r="J388" s="26"/>
      <c r="K388" s="26"/>
      <c r="L388" s="26"/>
      <c r="M388" s="26"/>
      <c r="N388" s="26"/>
      <c r="O388" s="227"/>
      <c r="P388" s="227"/>
      <c r="Q388" s="227"/>
      <c r="R388" s="227"/>
      <c r="S388" s="227"/>
      <c r="T388" s="227"/>
      <c r="U388" s="227"/>
      <c r="V388" s="227"/>
      <c r="W388" s="227"/>
      <c r="X388" s="227"/>
      <c r="Y388" s="227"/>
      <c r="Z388" s="227"/>
      <c r="AA388" s="227"/>
    </row>
    <row r="389" spans="1:27" ht="0" hidden="1" customHeight="1" x14ac:dyDescent="0.25">
      <c r="A389" s="165"/>
      <c r="B389" s="165"/>
      <c r="C389" s="165"/>
      <c r="D389" s="165"/>
      <c r="E389" s="165"/>
      <c r="F389" s="165"/>
      <c r="G389" s="165"/>
      <c r="H389" s="165"/>
      <c r="I389" s="26"/>
      <c r="J389" s="26"/>
      <c r="K389" s="26"/>
      <c r="L389" s="26"/>
      <c r="M389" s="26"/>
      <c r="N389" s="26"/>
      <c r="O389" s="227"/>
      <c r="P389" s="227"/>
      <c r="Q389" s="227"/>
      <c r="R389" s="227"/>
      <c r="S389" s="227"/>
      <c r="T389" s="227"/>
      <c r="U389" s="227"/>
      <c r="V389" s="227"/>
      <c r="W389" s="227"/>
      <c r="X389" s="227"/>
      <c r="Y389" s="227"/>
      <c r="Z389" s="227"/>
      <c r="AA389" s="227"/>
    </row>
    <row r="390" spans="1:27" ht="0" hidden="1" customHeight="1" x14ac:dyDescent="0.25">
      <c r="A390" s="165"/>
      <c r="B390" s="165"/>
      <c r="C390" s="165"/>
      <c r="D390" s="165"/>
      <c r="E390" s="165"/>
      <c r="F390" s="165"/>
      <c r="G390" s="165"/>
      <c r="H390" s="165"/>
      <c r="I390" s="26"/>
      <c r="J390" s="26"/>
      <c r="K390" s="26"/>
      <c r="L390" s="26"/>
      <c r="M390" s="26"/>
      <c r="N390" s="26"/>
      <c r="O390" s="227"/>
      <c r="P390" s="227"/>
      <c r="Q390" s="227"/>
      <c r="R390" s="227"/>
      <c r="S390" s="227"/>
      <c r="T390" s="227"/>
      <c r="U390" s="227"/>
      <c r="V390" s="227"/>
      <c r="W390" s="227"/>
      <c r="X390" s="227"/>
      <c r="Y390" s="227"/>
      <c r="Z390" s="227"/>
      <c r="AA390" s="227"/>
    </row>
    <row r="391" spans="1:27" ht="0" hidden="1" customHeight="1" x14ac:dyDescent="0.25">
      <c r="A391" s="165"/>
      <c r="B391" s="165"/>
      <c r="C391" s="165"/>
      <c r="D391" s="165"/>
      <c r="E391" s="165"/>
      <c r="F391" s="165"/>
      <c r="G391" s="165"/>
      <c r="H391" s="165"/>
      <c r="I391" s="26"/>
      <c r="J391" s="26"/>
      <c r="K391" s="26"/>
      <c r="L391" s="26"/>
      <c r="M391" s="26"/>
      <c r="N391" s="26"/>
      <c r="O391" s="227"/>
      <c r="P391" s="227"/>
      <c r="Q391" s="227"/>
      <c r="R391" s="227"/>
      <c r="S391" s="227"/>
      <c r="T391" s="227"/>
      <c r="U391" s="227"/>
      <c r="V391" s="227"/>
      <c r="W391" s="227"/>
      <c r="X391" s="227"/>
      <c r="Y391" s="227"/>
      <c r="Z391" s="227"/>
      <c r="AA391" s="227"/>
    </row>
    <row r="392" spans="1:27" ht="0" hidden="1" customHeight="1" x14ac:dyDescent="0.25">
      <c r="A392" s="165"/>
      <c r="B392" s="165"/>
      <c r="C392" s="165"/>
      <c r="D392" s="165"/>
      <c r="E392" s="165"/>
      <c r="F392" s="165"/>
      <c r="G392" s="165"/>
      <c r="H392" s="165"/>
      <c r="I392" s="26"/>
      <c r="J392" s="26"/>
      <c r="K392" s="26"/>
      <c r="L392" s="26"/>
      <c r="M392" s="26"/>
      <c r="N392" s="26"/>
      <c r="O392" s="227"/>
      <c r="P392" s="227"/>
      <c r="Q392" s="227"/>
      <c r="R392" s="227"/>
      <c r="S392" s="227"/>
      <c r="T392" s="227"/>
      <c r="U392" s="227"/>
      <c r="V392" s="227"/>
      <c r="W392" s="227"/>
      <c r="X392" s="227"/>
      <c r="Y392" s="227"/>
      <c r="Z392" s="227"/>
      <c r="AA392" s="227"/>
    </row>
    <row r="393" spans="1:27" ht="0" hidden="1" customHeight="1" x14ac:dyDescent="0.25">
      <c r="A393" s="165"/>
      <c r="B393" s="165"/>
      <c r="C393" s="165"/>
      <c r="D393" s="165"/>
      <c r="E393" s="165"/>
      <c r="F393" s="165"/>
      <c r="G393" s="165"/>
      <c r="H393" s="165"/>
      <c r="I393" s="26"/>
      <c r="J393" s="26"/>
      <c r="K393" s="26"/>
      <c r="L393" s="26"/>
      <c r="M393" s="26"/>
      <c r="N393" s="26"/>
      <c r="O393" s="227"/>
      <c r="P393" s="227"/>
      <c r="Q393" s="227"/>
      <c r="R393" s="227"/>
      <c r="S393" s="227"/>
      <c r="T393" s="227"/>
      <c r="U393" s="227"/>
      <c r="V393" s="227"/>
      <c r="W393" s="227"/>
      <c r="X393" s="227"/>
      <c r="Y393" s="227"/>
      <c r="Z393" s="227"/>
      <c r="AA393" s="227"/>
    </row>
    <row r="394" spans="1:27" ht="0" hidden="1" customHeight="1" x14ac:dyDescent="0.25">
      <c r="A394" s="165"/>
      <c r="B394" s="165"/>
      <c r="C394" s="165"/>
      <c r="D394" s="165"/>
      <c r="E394" s="165"/>
      <c r="F394" s="165"/>
      <c r="G394" s="165"/>
      <c r="H394" s="165"/>
      <c r="I394" s="26"/>
      <c r="J394" s="26"/>
      <c r="K394" s="26"/>
      <c r="L394" s="26"/>
      <c r="M394" s="26"/>
      <c r="N394" s="26"/>
      <c r="O394" s="227"/>
      <c r="P394" s="227"/>
      <c r="Q394" s="227"/>
      <c r="R394" s="227"/>
      <c r="S394" s="227"/>
      <c r="T394" s="227"/>
      <c r="U394" s="227"/>
      <c r="V394" s="227"/>
      <c r="W394" s="227"/>
      <c r="X394" s="227"/>
      <c r="Y394" s="227"/>
      <c r="Z394" s="227"/>
      <c r="AA394" s="227"/>
    </row>
    <row r="395" spans="1:27" ht="0" hidden="1" customHeight="1" x14ac:dyDescent="0.25">
      <c r="A395" s="165"/>
      <c r="B395" s="165"/>
      <c r="C395" s="165"/>
      <c r="D395" s="165"/>
      <c r="E395" s="165"/>
      <c r="F395" s="165"/>
      <c r="G395" s="165"/>
      <c r="H395" s="165"/>
      <c r="I395" s="26"/>
      <c r="J395" s="26"/>
      <c r="K395" s="26"/>
      <c r="L395" s="26"/>
      <c r="M395" s="26"/>
      <c r="N395" s="26"/>
      <c r="O395" s="227"/>
      <c r="P395" s="227"/>
      <c r="Q395" s="227"/>
      <c r="R395" s="227"/>
      <c r="S395" s="227"/>
      <c r="T395" s="227"/>
      <c r="U395" s="227"/>
      <c r="V395" s="227"/>
      <c r="W395" s="227"/>
      <c r="X395" s="227"/>
      <c r="Y395" s="227"/>
      <c r="Z395" s="227"/>
      <c r="AA395" s="227"/>
    </row>
    <row r="396" spans="1:27" ht="0" hidden="1" customHeight="1" x14ac:dyDescent="0.25">
      <c r="A396" s="165"/>
      <c r="B396" s="165"/>
      <c r="C396" s="165"/>
      <c r="D396" s="165"/>
      <c r="E396" s="165"/>
      <c r="F396" s="165"/>
      <c r="G396" s="165"/>
      <c r="H396" s="165"/>
      <c r="I396" s="26"/>
      <c r="J396" s="26"/>
      <c r="K396" s="26"/>
      <c r="L396" s="26"/>
      <c r="M396" s="26"/>
      <c r="N396" s="26"/>
      <c r="O396" s="227"/>
      <c r="P396" s="227"/>
      <c r="Q396" s="227"/>
      <c r="R396" s="227"/>
      <c r="S396" s="227"/>
      <c r="T396" s="227"/>
      <c r="U396" s="227"/>
      <c r="V396" s="227"/>
      <c r="W396" s="227"/>
      <c r="X396" s="227"/>
      <c r="Y396" s="227"/>
      <c r="Z396" s="227"/>
      <c r="AA396" s="227"/>
    </row>
    <row r="397" spans="1:27" ht="0" hidden="1" customHeight="1" x14ac:dyDescent="0.25">
      <c r="A397" s="165"/>
      <c r="B397" s="165"/>
      <c r="C397" s="165"/>
      <c r="D397" s="165"/>
      <c r="E397" s="165"/>
      <c r="F397" s="165"/>
      <c r="G397" s="165"/>
      <c r="H397" s="165"/>
      <c r="I397" s="26"/>
      <c r="J397" s="26"/>
      <c r="K397" s="26"/>
      <c r="L397" s="26"/>
      <c r="M397" s="26"/>
      <c r="N397" s="26"/>
      <c r="O397" s="227"/>
      <c r="P397" s="227"/>
      <c r="Q397" s="227"/>
      <c r="R397" s="227"/>
      <c r="S397" s="227"/>
      <c r="T397" s="227"/>
      <c r="U397" s="227"/>
      <c r="V397" s="227"/>
      <c r="W397" s="227"/>
      <c r="X397" s="227"/>
      <c r="Y397" s="227"/>
      <c r="Z397" s="227"/>
      <c r="AA397" s="227"/>
    </row>
    <row r="398" spans="1:27" ht="0" hidden="1" customHeight="1" x14ac:dyDescent="0.25">
      <c r="A398" s="165"/>
      <c r="B398" s="165"/>
      <c r="C398" s="165"/>
      <c r="D398" s="165"/>
      <c r="E398" s="165"/>
      <c r="F398" s="165"/>
      <c r="G398" s="165"/>
      <c r="H398" s="165"/>
      <c r="I398" s="26"/>
      <c r="J398" s="26"/>
      <c r="K398" s="26"/>
      <c r="L398" s="26"/>
      <c r="M398" s="26"/>
      <c r="N398" s="26"/>
      <c r="O398" s="227"/>
      <c r="P398" s="227"/>
      <c r="Q398" s="227"/>
      <c r="R398" s="227"/>
      <c r="S398" s="227"/>
      <c r="T398" s="227"/>
      <c r="U398" s="227"/>
      <c r="V398" s="227"/>
      <c r="W398" s="227"/>
      <c r="X398" s="227"/>
      <c r="Y398" s="227"/>
      <c r="Z398" s="227"/>
      <c r="AA398" s="227"/>
    </row>
    <row r="399" spans="1:27" ht="0" hidden="1" customHeight="1" x14ac:dyDescent="0.25">
      <c r="A399" s="165"/>
      <c r="B399" s="165"/>
      <c r="C399" s="165"/>
      <c r="D399" s="165"/>
      <c r="E399" s="165"/>
      <c r="F399" s="165"/>
      <c r="G399" s="165"/>
      <c r="H399" s="165"/>
      <c r="I399" s="26"/>
      <c r="J399" s="26"/>
      <c r="K399" s="26"/>
      <c r="L399" s="26"/>
      <c r="M399" s="26"/>
      <c r="N399" s="26"/>
      <c r="O399" s="227"/>
      <c r="P399" s="227"/>
      <c r="Q399" s="227"/>
      <c r="R399" s="227"/>
      <c r="S399" s="227"/>
      <c r="T399" s="227"/>
      <c r="U399" s="227"/>
      <c r="V399" s="227"/>
      <c r="W399" s="227"/>
      <c r="X399" s="227"/>
      <c r="Y399" s="227"/>
      <c r="Z399" s="227"/>
      <c r="AA399" s="227"/>
    </row>
    <row r="400" spans="1:27" ht="0" hidden="1" customHeight="1" x14ac:dyDescent="0.25">
      <c r="A400" s="165"/>
      <c r="B400" s="165"/>
      <c r="C400" s="165"/>
      <c r="D400" s="165"/>
      <c r="E400" s="165"/>
      <c r="F400" s="165"/>
      <c r="G400" s="165"/>
      <c r="H400" s="165"/>
      <c r="I400" s="26"/>
      <c r="J400" s="26"/>
      <c r="K400" s="26"/>
      <c r="L400" s="26"/>
      <c r="M400" s="26"/>
      <c r="N400" s="26"/>
      <c r="O400" s="227"/>
      <c r="P400" s="227"/>
      <c r="Q400" s="227"/>
      <c r="R400" s="227"/>
      <c r="S400" s="227"/>
      <c r="T400" s="227"/>
      <c r="U400" s="227"/>
      <c r="V400" s="227"/>
      <c r="W400" s="227"/>
      <c r="X400" s="227"/>
      <c r="Y400" s="227"/>
      <c r="Z400" s="227"/>
      <c r="AA400" s="227"/>
    </row>
    <row r="401" spans="1:27" ht="6.75" customHeight="1" x14ac:dyDescent="0.25">
      <c r="A401" s="170"/>
      <c r="B401" s="170"/>
      <c r="C401" s="171"/>
      <c r="D401" s="170"/>
      <c r="E401" s="172"/>
      <c r="F401" s="170"/>
      <c r="G401" s="170"/>
      <c r="H401" s="170"/>
      <c r="I401" s="29"/>
      <c r="J401" s="29"/>
      <c r="K401" s="29"/>
      <c r="L401" s="29"/>
      <c r="M401" s="30"/>
      <c r="N401" s="30"/>
      <c r="O401" s="227"/>
      <c r="P401" s="227"/>
      <c r="Q401" s="227"/>
      <c r="R401" s="227"/>
      <c r="S401" s="227"/>
      <c r="T401" s="227"/>
      <c r="U401" s="227"/>
      <c r="V401" s="227"/>
      <c r="W401" s="227"/>
      <c r="X401" s="227"/>
      <c r="Y401" s="227"/>
      <c r="Z401" s="227"/>
      <c r="AA401" s="227"/>
    </row>
    <row r="402" spans="1:27" x14ac:dyDescent="0.25">
      <c r="A402" s="31"/>
      <c r="B402" s="31"/>
      <c r="C402" s="31"/>
      <c r="D402" s="31"/>
      <c r="E402" s="31"/>
      <c r="F402" s="31"/>
      <c r="G402" s="31"/>
      <c r="H402" s="31"/>
      <c r="O402" s="227"/>
      <c r="P402" s="227"/>
      <c r="Q402" s="227"/>
      <c r="R402" s="227"/>
      <c r="S402" s="227"/>
      <c r="T402" s="227"/>
      <c r="U402" s="227"/>
      <c r="V402" s="227"/>
      <c r="W402" s="227"/>
      <c r="X402" s="227"/>
      <c r="Y402" s="227"/>
      <c r="Z402" s="227"/>
      <c r="AA402" s="227"/>
    </row>
    <row r="403" spans="1:27" x14ac:dyDescent="0.25">
      <c r="A403" s="173" t="s">
        <v>2</v>
      </c>
      <c r="B403" s="31"/>
      <c r="C403" s="31"/>
      <c r="D403" s="31"/>
      <c r="E403" s="31"/>
      <c r="F403" s="31"/>
      <c r="G403" s="31"/>
      <c r="H403" s="31"/>
      <c r="O403" s="227"/>
      <c r="P403" s="227"/>
      <c r="Q403" s="227"/>
      <c r="R403" s="227"/>
      <c r="S403" s="227"/>
      <c r="T403" s="227"/>
      <c r="U403" s="227"/>
      <c r="V403" s="227"/>
      <c r="W403" s="227"/>
      <c r="X403" s="227"/>
      <c r="Y403" s="227"/>
      <c r="Z403" s="227"/>
      <c r="AA403" s="227"/>
    </row>
    <row r="404" spans="1:27" x14ac:dyDescent="0.25">
      <c r="A404" s="31"/>
      <c r="B404" s="31"/>
      <c r="C404" s="31"/>
      <c r="D404" s="31"/>
      <c r="E404" s="31"/>
      <c r="F404" s="31"/>
      <c r="G404" s="31"/>
      <c r="H404" s="31"/>
      <c r="O404" s="227"/>
      <c r="P404" s="227"/>
      <c r="Q404" s="227"/>
      <c r="R404" s="227"/>
      <c r="S404" s="227"/>
      <c r="T404" s="227"/>
      <c r="U404" s="227"/>
      <c r="V404" s="227"/>
      <c r="W404" s="227"/>
      <c r="X404" s="227"/>
      <c r="Y404" s="227"/>
      <c r="Z404" s="227"/>
      <c r="AA404" s="227"/>
    </row>
    <row r="405" spans="1:27" hidden="1" x14ac:dyDescent="0.25">
      <c r="A405" s="31"/>
      <c r="B405" s="31"/>
      <c r="C405" s="31"/>
      <c r="D405" s="31"/>
      <c r="E405" s="31"/>
      <c r="F405" s="31"/>
      <c r="G405" s="31"/>
      <c r="H405" s="31"/>
      <c r="O405" s="227"/>
      <c r="P405" s="227"/>
      <c r="Q405" s="227"/>
      <c r="R405" s="227"/>
      <c r="S405" s="227"/>
      <c r="T405" s="227"/>
      <c r="U405" s="227"/>
      <c r="V405" s="227"/>
      <c r="W405" s="227"/>
      <c r="X405" s="227"/>
      <c r="Y405" s="227"/>
      <c r="Z405" s="227"/>
      <c r="AA405" s="227"/>
    </row>
    <row r="406" spans="1:27" hidden="1" x14ac:dyDescent="0.25">
      <c r="A406" s="31"/>
      <c r="B406" s="31"/>
      <c r="C406" s="31"/>
      <c r="D406" s="31"/>
      <c r="E406" s="31"/>
      <c r="F406" s="31"/>
      <c r="G406" s="31"/>
      <c r="H406" s="31"/>
      <c r="O406" s="227"/>
      <c r="P406" s="227"/>
      <c r="Q406" s="227"/>
      <c r="R406" s="227"/>
      <c r="S406" s="227"/>
      <c r="T406" s="227"/>
      <c r="U406" s="227"/>
      <c r="V406" s="227"/>
      <c r="W406" s="227"/>
      <c r="X406" s="227"/>
      <c r="Y406" s="227"/>
      <c r="Z406" s="227"/>
      <c r="AA406" s="227"/>
    </row>
    <row r="407" spans="1:27" hidden="1" x14ac:dyDescent="0.25">
      <c r="A407" s="31"/>
      <c r="B407" s="31"/>
      <c r="C407" s="31"/>
      <c r="D407" s="31"/>
      <c r="E407" s="31"/>
      <c r="F407" s="31"/>
      <c r="G407" s="31"/>
      <c r="H407" s="31"/>
      <c r="O407" s="227"/>
      <c r="P407" s="227"/>
      <c r="Q407" s="227"/>
      <c r="R407" s="227"/>
      <c r="S407" s="227"/>
      <c r="T407" s="227"/>
      <c r="U407" s="227"/>
      <c r="V407" s="227"/>
      <c r="W407" s="227"/>
      <c r="X407" s="227"/>
      <c r="Y407" s="227"/>
      <c r="Z407" s="227"/>
      <c r="AA407" s="227"/>
    </row>
    <row r="408" spans="1:27" hidden="1" x14ac:dyDescent="0.25">
      <c r="A408" s="31"/>
      <c r="B408" s="31"/>
      <c r="C408" s="31"/>
      <c r="D408" s="31"/>
      <c r="E408" s="31"/>
      <c r="F408" s="31"/>
      <c r="G408" s="31"/>
      <c r="H408" s="31"/>
      <c r="O408" s="227"/>
      <c r="P408" s="227"/>
      <c r="Q408" s="227"/>
      <c r="R408" s="227"/>
      <c r="S408" s="227"/>
      <c r="T408" s="227"/>
      <c r="U408" s="227"/>
      <c r="V408" s="227"/>
      <c r="W408" s="227"/>
      <c r="X408" s="227"/>
      <c r="Y408" s="227"/>
      <c r="Z408" s="227"/>
      <c r="AA408" s="227"/>
    </row>
    <row r="409" spans="1:27" hidden="1" x14ac:dyDescent="0.25">
      <c r="A409" s="31"/>
      <c r="B409" s="31"/>
      <c r="C409" s="31"/>
      <c r="D409" s="31"/>
      <c r="E409" s="31"/>
      <c r="F409" s="31"/>
      <c r="G409" s="31"/>
      <c r="H409" s="31"/>
      <c r="O409" s="227"/>
      <c r="P409" s="227"/>
      <c r="Q409" s="227"/>
      <c r="R409" s="227"/>
      <c r="S409" s="227"/>
      <c r="T409" s="227"/>
      <c r="U409" s="227"/>
      <c r="V409" s="227"/>
      <c r="W409" s="227"/>
      <c r="X409" s="227"/>
      <c r="Y409" s="227"/>
      <c r="Z409" s="227"/>
      <c r="AA409" s="227"/>
    </row>
    <row r="410" spans="1:27" hidden="1" x14ac:dyDescent="0.25">
      <c r="A410" s="31"/>
      <c r="B410" s="31"/>
      <c r="C410" s="31"/>
      <c r="D410" s="31"/>
      <c r="E410" s="31"/>
      <c r="F410" s="31"/>
      <c r="G410" s="31"/>
      <c r="H410" s="31"/>
      <c r="O410" s="227"/>
      <c r="P410" s="227"/>
      <c r="Q410" s="227"/>
      <c r="R410" s="227"/>
      <c r="S410" s="227"/>
      <c r="T410" s="227"/>
      <c r="U410" s="227"/>
      <c r="V410" s="227"/>
      <c r="W410" s="227"/>
      <c r="X410" s="227"/>
      <c r="Y410" s="227"/>
      <c r="Z410" s="227"/>
      <c r="AA410" s="227"/>
    </row>
    <row r="411" spans="1:27" hidden="1" x14ac:dyDescent="0.25">
      <c r="A411" s="31"/>
      <c r="B411" s="31"/>
      <c r="C411" s="31"/>
      <c r="D411" s="31"/>
      <c r="E411" s="31"/>
      <c r="F411" s="31"/>
      <c r="G411" s="31"/>
      <c r="H411" s="31"/>
      <c r="O411" s="227"/>
      <c r="P411" s="227"/>
      <c r="Q411" s="227"/>
      <c r="R411" s="227"/>
      <c r="S411" s="227"/>
      <c r="T411" s="227"/>
      <c r="U411" s="227"/>
      <c r="V411" s="227"/>
      <c r="W411" s="227"/>
      <c r="X411" s="227"/>
      <c r="Y411" s="227"/>
      <c r="Z411" s="227"/>
      <c r="AA411" s="227"/>
    </row>
    <row r="412" spans="1:27" hidden="1" x14ac:dyDescent="0.25">
      <c r="A412" s="31"/>
      <c r="B412" s="31"/>
      <c r="C412" s="31"/>
      <c r="D412" s="31"/>
      <c r="E412" s="31"/>
      <c r="F412" s="31"/>
      <c r="G412" s="31"/>
      <c r="H412" s="31"/>
      <c r="O412" s="227"/>
      <c r="P412" s="227"/>
      <c r="Q412" s="227"/>
      <c r="R412" s="227"/>
      <c r="S412" s="227"/>
      <c r="T412" s="227"/>
      <c r="U412" s="227"/>
      <c r="V412" s="227"/>
      <c r="W412" s="227"/>
      <c r="X412" s="227"/>
      <c r="Y412" s="227"/>
      <c r="Z412" s="227"/>
      <c r="AA412" s="227"/>
    </row>
    <row r="413" spans="1:27" hidden="1" x14ac:dyDescent="0.25">
      <c r="A413" s="31"/>
      <c r="B413" s="31"/>
      <c r="C413" s="31"/>
      <c r="D413" s="31"/>
      <c r="E413" s="31"/>
      <c r="F413" s="31"/>
      <c r="G413" s="31"/>
      <c r="H413" s="31"/>
      <c r="I413" s="227"/>
      <c r="J413" s="227"/>
      <c r="K413" s="227"/>
      <c r="L413" s="227"/>
      <c r="M413" s="227"/>
      <c r="N413" s="227"/>
      <c r="O413" s="227"/>
      <c r="P413" s="227"/>
      <c r="Q413" s="227"/>
      <c r="R413" s="227"/>
      <c r="S413" s="227"/>
      <c r="T413" s="227"/>
      <c r="U413" s="227"/>
      <c r="V413" s="227"/>
      <c r="W413" s="227"/>
      <c r="X413" s="227"/>
      <c r="Y413" s="227"/>
      <c r="Z413" s="227"/>
      <c r="AA413" s="227"/>
    </row>
    <row r="414" spans="1:27" hidden="1" x14ac:dyDescent="0.25">
      <c r="A414" s="31"/>
      <c r="B414" s="31"/>
      <c r="C414" s="31"/>
      <c r="D414" s="31"/>
      <c r="E414" s="31"/>
      <c r="F414" s="31"/>
      <c r="G414" s="31"/>
      <c r="H414" s="31"/>
      <c r="I414" s="227"/>
      <c r="J414" s="227"/>
      <c r="K414" s="227"/>
      <c r="L414" s="227"/>
      <c r="M414" s="227"/>
      <c r="N414" s="227"/>
      <c r="O414" s="227"/>
      <c r="P414" s="227"/>
      <c r="Q414" s="227"/>
      <c r="R414" s="227"/>
      <c r="S414" s="227"/>
      <c r="T414" s="227"/>
      <c r="U414" s="227"/>
      <c r="V414" s="227"/>
      <c r="W414" s="227"/>
      <c r="X414" s="227"/>
      <c r="Y414" s="227"/>
      <c r="Z414" s="227"/>
      <c r="AA414" s="227"/>
    </row>
    <row r="415" spans="1:27" hidden="1" x14ac:dyDescent="0.25">
      <c r="A415" s="31"/>
      <c r="B415" s="31"/>
      <c r="C415" s="31"/>
      <c r="D415" s="31"/>
      <c r="E415" s="31"/>
      <c r="F415" s="31"/>
      <c r="G415" s="31"/>
      <c r="H415" s="31"/>
      <c r="I415" s="227"/>
      <c r="J415" s="227"/>
      <c r="K415" s="227"/>
      <c r="L415" s="227"/>
      <c r="M415" s="227"/>
      <c r="N415" s="227"/>
      <c r="O415" s="227"/>
      <c r="P415" s="227"/>
      <c r="Q415" s="227"/>
      <c r="R415" s="227"/>
      <c r="S415" s="227"/>
      <c r="T415" s="227"/>
      <c r="U415" s="227"/>
      <c r="V415" s="227"/>
      <c r="W415" s="227"/>
      <c r="X415" s="227"/>
      <c r="Y415" s="227"/>
      <c r="Z415" s="227"/>
      <c r="AA415" s="227"/>
    </row>
    <row r="416" spans="1:27" hidden="1" x14ac:dyDescent="0.25">
      <c r="A416" s="31"/>
      <c r="B416" s="31"/>
      <c r="C416" s="31"/>
      <c r="D416" s="31"/>
      <c r="E416" s="31"/>
      <c r="F416" s="31"/>
      <c r="G416" s="31"/>
      <c r="H416" s="31"/>
      <c r="I416" s="227"/>
      <c r="J416" s="227"/>
      <c r="K416" s="227"/>
      <c r="L416" s="227"/>
      <c r="M416" s="227"/>
      <c r="N416" s="227"/>
      <c r="O416" s="227"/>
      <c r="P416" s="227"/>
      <c r="Q416" s="227"/>
      <c r="R416" s="227"/>
      <c r="S416" s="227"/>
      <c r="T416" s="227"/>
      <c r="U416" s="227"/>
      <c r="V416" s="227"/>
      <c r="W416" s="227"/>
      <c r="X416" s="227"/>
      <c r="Y416" s="227"/>
      <c r="Z416" s="227"/>
      <c r="AA416" s="227"/>
    </row>
    <row r="417" spans="1:27" hidden="1" x14ac:dyDescent="0.25">
      <c r="A417" s="31"/>
      <c r="B417" s="31"/>
      <c r="C417" s="31"/>
      <c r="D417" s="31"/>
      <c r="E417" s="31"/>
      <c r="F417" s="31"/>
      <c r="G417" s="31"/>
      <c r="H417" s="31"/>
      <c r="I417" s="227"/>
      <c r="J417" s="227"/>
      <c r="K417" s="227"/>
      <c r="L417" s="227"/>
      <c r="M417" s="227"/>
      <c r="N417" s="227"/>
      <c r="O417" s="227"/>
      <c r="P417" s="227"/>
      <c r="Q417" s="227"/>
      <c r="R417" s="227"/>
      <c r="S417" s="227"/>
      <c r="T417" s="227"/>
      <c r="U417" s="227"/>
      <c r="V417" s="227"/>
      <c r="W417" s="227"/>
      <c r="X417" s="227"/>
      <c r="Y417" s="227"/>
      <c r="Z417" s="227"/>
      <c r="AA417" s="227"/>
    </row>
    <row r="418" spans="1:27" hidden="1" x14ac:dyDescent="0.25">
      <c r="A418" s="31"/>
      <c r="B418" s="31"/>
      <c r="C418" s="31"/>
      <c r="D418" s="31"/>
      <c r="E418" s="31"/>
      <c r="F418" s="31"/>
      <c r="G418" s="31"/>
      <c r="H418" s="31"/>
      <c r="I418" s="227"/>
      <c r="J418" s="227"/>
      <c r="K418" s="227"/>
      <c r="L418" s="227"/>
      <c r="M418" s="227"/>
      <c r="N418" s="227"/>
      <c r="O418" s="227"/>
      <c r="P418" s="227"/>
      <c r="Q418" s="227"/>
      <c r="R418" s="227"/>
      <c r="S418" s="227"/>
      <c r="T418" s="227"/>
      <c r="U418" s="227"/>
      <c r="V418" s="227"/>
      <c r="W418" s="227"/>
      <c r="X418" s="227"/>
      <c r="Y418" s="227"/>
      <c r="Z418" s="227"/>
      <c r="AA418" s="227"/>
    </row>
    <row r="419" spans="1:27" hidden="1" x14ac:dyDescent="0.25">
      <c r="A419" s="31"/>
      <c r="B419" s="31"/>
      <c r="C419" s="31"/>
      <c r="D419" s="31"/>
      <c r="E419" s="31"/>
      <c r="F419" s="31"/>
      <c r="G419" s="31"/>
      <c r="H419" s="31"/>
      <c r="I419" s="227"/>
      <c r="J419" s="227"/>
      <c r="K419" s="227"/>
      <c r="L419" s="227"/>
      <c r="M419" s="227"/>
      <c r="N419" s="227"/>
      <c r="O419" s="227"/>
      <c r="P419" s="227"/>
      <c r="Q419" s="227"/>
      <c r="R419" s="227"/>
      <c r="S419" s="227"/>
      <c r="T419" s="227"/>
      <c r="U419" s="227"/>
      <c r="V419" s="227"/>
      <c r="W419" s="227"/>
      <c r="X419" s="227"/>
      <c r="Y419" s="227"/>
      <c r="Z419" s="227"/>
      <c r="AA419" s="227"/>
    </row>
    <row r="420" spans="1:27" hidden="1" x14ac:dyDescent="0.25">
      <c r="A420" s="31"/>
      <c r="B420" s="31"/>
      <c r="C420" s="31"/>
      <c r="D420" s="31"/>
      <c r="E420" s="31"/>
      <c r="F420" s="31"/>
      <c r="G420" s="31"/>
      <c r="H420" s="31"/>
      <c r="I420" s="227"/>
      <c r="J420" s="227"/>
      <c r="K420" s="227"/>
      <c r="L420" s="227"/>
      <c r="M420" s="227"/>
      <c r="N420" s="227"/>
      <c r="O420" s="227"/>
      <c r="P420" s="227"/>
      <c r="Q420" s="227"/>
      <c r="R420" s="227"/>
      <c r="S420" s="227"/>
      <c r="T420" s="227"/>
      <c r="U420" s="227"/>
      <c r="V420" s="227"/>
      <c r="W420" s="227"/>
      <c r="X420" s="227"/>
      <c r="Y420" s="227"/>
      <c r="Z420" s="227"/>
      <c r="AA420" s="227"/>
    </row>
    <row r="421" spans="1:27" hidden="1" x14ac:dyDescent="0.25">
      <c r="A421" s="31"/>
      <c r="B421" s="31"/>
      <c r="C421" s="31"/>
      <c r="D421" s="31"/>
      <c r="E421" s="31"/>
      <c r="F421" s="31"/>
      <c r="G421" s="31"/>
      <c r="H421" s="31"/>
      <c r="I421" s="227"/>
      <c r="J421" s="227"/>
      <c r="K421" s="227"/>
      <c r="L421" s="227"/>
      <c r="M421" s="227"/>
      <c r="N421" s="227"/>
      <c r="O421" s="227"/>
      <c r="P421" s="227"/>
      <c r="Q421" s="227"/>
      <c r="R421" s="227"/>
      <c r="S421" s="227"/>
      <c r="T421" s="227"/>
      <c r="U421" s="227"/>
      <c r="V421" s="227"/>
      <c r="W421" s="227"/>
      <c r="X421" s="227"/>
      <c r="Y421" s="227"/>
      <c r="Z421" s="227"/>
      <c r="AA421" s="227"/>
    </row>
    <row r="422" spans="1:27" hidden="1" x14ac:dyDescent="0.25">
      <c r="A422" s="31"/>
      <c r="B422" s="31"/>
      <c r="C422" s="31"/>
      <c r="D422" s="31"/>
      <c r="E422" s="31"/>
      <c r="F422" s="31"/>
      <c r="G422" s="31"/>
      <c r="H422" s="31"/>
      <c r="I422" s="227"/>
      <c r="J422" s="227"/>
      <c r="K422" s="227"/>
      <c r="L422" s="227"/>
      <c r="M422" s="227"/>
      <c r="N422" s="227"/>
      <c r="O422" s="227"/>
      <c r="P422" s="227"/>
      <c r="Q422" s="227"/>
      <c r="R422" s="227"/>
      <c r="S422" s="227"/>
      <c r="T422" s="227"/>
      <c r="U422" s="227"/>
      <c r="V422" s="227"/>
      <c r="W422" s="227"/>
      <c r="X422" s="227"/>
      <c r="Y422" s="227"/>
      <c r="Z422" s="227"/>
      <c r="AA422" s="227"/>
    </row>
    <row r="423" spans="1:27" hidden="1" x14ac:dyDescent="0.25">
      <c r="A423" s="31"/>
      <c r="B423" s="31"/>
      <c r="C423" s="31"/>
      <c r="D423" s="31"/>
      <c r="E423" s="31"/>
      <c r="F423" s="31"/>
      <c r="G423" s="31"/>
      <c r="H423" s="31"/>
      <c r="I423" s="227"/>
      <c r="J423" s="227"/>
      <c r="K423" s="227"/>
      <c r="L423" s="227"/>
      <c r="M423" s="227"/>
      <c r="N423" s="227"/>
      <c r="O423" s="227"/>
      <c r="P423" s="227"/>
      <c r="Q423" s="227"/>
      <c r="R423" s="227"/>
      <c r="S423" s="227"/>
      <c r="T423" s="227"/>
      <c r="U423" s="227"/>
      <c r="V423" s="227"/>
      <c r="W423" s="227"/>
      <c r="X423" s="227"/>
      <c r="Y423" s="227"/>
      <c r="Z423" s="227"/>
      <c r="AA423" s="227"/>
    </row>
    <row r="424" spans="1:27" hidden="1" x14ac:dyDescent="0.25">
      <c r="A424" s="31"/>
      <c r="B424" s="31"/>
      <c r="C424" s="31"/>
      <c r="D424" s="31"/>
      <c r="E424" s="31"/>
      <c r="F424" s="31"/>
      <c r="G424" s="31"/>
      <c r="H424" s="31"/>
      <c r="I424" s="227"/>
      <c r="J424" s="227"/>
      <c r="K424" s="227"/>
      <c r="L424" s="227"/>
      <c r="M424" s="227"/>
      <c r="N424" s="227"/>
      <c r="O424" s="227"/>
      <c r="P424" s="227"/>
      <c r="Q424" s="227"/>
      <c r="R424" s="227"/>
      <c r="S424" s="227"/>
      <c r="T424" s="227"/>
      <c r="U424" s="227"/>
      <c r="V424" s="227"/>
      <c r="W424" s="227"/>
      <c r="X424" s="227"/>
      <c r="Y424" s="227"/>
      <c r="Z424" s="227"/>
      <c r="AA424" s="227"/>
    </row>
    <row r="425" spans="1:27" hidden="1" x14ac:dyDescent="0.25">
      <c r="A425" s="31"/>
      <c r="B425" s="31"/>
      <c r="C425" s="31"/>
      <c r="D425" s="31"/>
      <c r="E425" s="31"/>
      <c r="F425" s="31"/>
      <c r="G425" s="31"/>
      <c r="H425" s="31"/>
      <c r="I425" s="227"/>
      <c r="J425" s="227"/>
      <c r="K425" s="227"/>
      <c r="L425" s="227"/>
      <c r="M425" s="227"/>
      <c r="N425" s="227"/>
      <c r="O425" s="227"/>
      <c r="P425" s="227"/>
      <c r="Q425" s="227"/>
      <c r="R425" s="227"/>
      <c r="S425" s="227"/>
      <c r="T425" s="227"/>
      <c r="U425" s="227"/>
      <c r="V425" s="227"/>
      <c r="W425" s="227"/>
      <c r="X425" s="227"/>
      <c r="Y425" s="227"/>
      <c r="Z425" s="227"/>
      <c r="AA425" s="227"/>
    </row>
    <row r="426" spans="1:27" hidden="1" x14ac:dyDescent="0.25">
      <c r="A426" s="31"/>
      <c r="B426" s="31"/>
      <c r="C426" s="31"/>
      <c r="D426" s="31"/>
      <c r="E426" s="31"/>
      <c r="F426" s="31"/>
      <c r="G426" s="31"/>
      <c r="H426" s="31"/>
      <c r="I426" s="227"/>
      <c r="J426" s="227"/>
      <c r="K426" s="227"/>
      <c r="L426" s="227"/>
      <c r="M426" s="227"/>
      <c r="N426" s="227"/>
      <c r="O426" s="227"/>
      <c r="P426" s="227"/>
      <c r="Q426" s="227"/>
      <c r="R426" s="227"/>
      <c r="S426" s="227"/>
      <c r="T426" s="227"/>
      <c r="U426" s="227"/>
      <c r="V426" s="227"/>
      <c r="W426" s="227"/>
      <c r="X426" s="227"/>
      <c r="Y426" s="227"/>
      <c r="Z426" s="227"/>
      <c r="AA426" s="227"/>
    </row>
    <row r="427" spans="1:27" hidden="1" x14ac:dyDescent="0.25">
      <c r="A427" s="31"/>
      <c r="B427" s="31"/>
      <c r="C427" s="31"/>
      <c r="D427" s="31"/>
      <c r="E427" s="31"/>
      <c r="F427" s="31"/>
      <c r="G427" s="31"/>
      <c r="H427" s="31"/>
      <c r="I427" s="227"/>
      <c r="J427" s="227"/>
      <c r="K427" s="227"/>
      <c r="L427" s="227"/>
      <c r="M427" s="227"/>
      <c r="N427" s="227"/>
      <c r="O427" s="227"/>
      <c r="P427" s="227"/>
      <c r="Q427" s="227"/>
      <c r="R427" s="227"/>
      <c r="S427" s="227"/>
      <c r="T427" s="227"/>
      <c r="U427" s="227"/>
      <c r="V427" s="227"/>
      <c r="W427" s="227"/>
      <c r="X427" s="227"/>
      <c r="Y427" s="227"/>
      <c r="Z427" s="227"/>
      <c r="AA427" s="227"/>
    </row>
    <row r="428" spans="1:27" hidden="1" x14ac:dyDescent="0.25">
      <c r="A428" s="31"/>
      <c r="B428" s="31"/>
      <c r="C428" s="31"/>
      <c r="D428" s="31"/>
      <c r="E428" s="31"/>
      <c r="F428" s="31"/>
      <c r="G428" s="31"/>
      <c r="H428" s="31"/>
      <c r="I428" s="227"/>
      <c r="J428" s="227"/>
      <c r="K428" s="227"/>
      <c r="L428" s="227"/>
      <c r="M428" s="227"/>
      <c r="N428" s="227"/>
      <c r="O428" s="227"/>
      <c r="P428" s="227"/>
      <c r="Q428" s="227"/>
      <c r="R428" s="227"/>
      <c r="S428" s="227"/>
      <c r="T428" s="227"/>
      <c r="U428" s="227"/>
      <c r="V428" s="227"/>
      <c r="W428" s="227"/>
      <c r="X428" s="227"/>
      <c r="Y428" s="227"/>
      <c r="Z428" s="227"/>
      <c r="AA428" s="227"/>
    </row>
    <row r="429" spans="1:27" hidden="1" x14ac:dyDescent="0.25">
      <c r="A429" s="31"/>
      <c r="B429" s="31"/>
      <c r="C429" s="31"/>
      <c r="D429" s="31"/>
      <c r="E429" s="31"/>
      <c r="F429" s="31"/>
      <c r="G429" s="31"/>
      <c r="H429" s="31"/>
      <c r="I429" s="227"/>
      <c r="J429" s="227"/>
      <c r="K429" s="227"/>
      <c r="L429" s="227"/>
      <c r="M429" s="227"/>
      <c r="N429" s="227"/>
      <c r="O429" s="227"/>
      <c r="P429" s="227"/>
      <c r="Q429" s="227"/>
      <c r="R429" s="227"/>
      <c r="S429" s="227"/>
      <c r="T429" s="227"/>
      <c r="U429" s="227"/>
      <c r="V429" s="227"/>
      <c r="W429" s="227"/>
      <c r="X429" s="227"/>
      <c r="Y429" s="227"/>
      <c r="Z429" s="227"/>
      <c r="AA429" s="227"/>
    </row>
    <row r="430" spans="1:27" hidden="1" x14ac:dyDescent="0.25">
      <c r="A430" s="31"/>
      <c r="B430" s="31"/>
      <c r="C430" s="31"/>
      <c r="D430" s="31"/>
      <c r="E430" s="31"/>
      <c r="F430" s="31"/>
      <c r="G430" s="31"/>
      <c r="H430" s="31"/>
      <c r="I430" s="227"/>
      <c r="J430" s="227"/>
      <c r="K430" s="227"/>
      <c r="L430" s="227"/>
      <c r="M430" s="227"/>
      <c r="N430" s="227"/>
      <c r="O430" s="227"/>
      <c r="P430" s="227"/>
      <c r="Q430" s="227"/>
      <c r="R430" s="227"/>
      <c r="S430" s="227"/>
      <c r="T430" s="227"/>
      <c r="U430" s="227"/>
      <c r="V430" s="227"/>
      <c r="W430" s="227"/>
      <c r="X430" s="227"/>
      <c r="Y430" s="227"/>
      <c r="Z430" s="227"/>
      <c r="AA430" s="227"/>
    </row>
    <row r="431" spans="1:27" hidden="1" x14ac:dyDescent="0.25">
      <c r="A431" s="31"/>
      <c r="B431" s="31"/>
      <c r="C431" s="31"/>
      <c r="D431" s="31"/>
      <c r="E431" s="31"/>
      <c r="F431" s="31"/>
      <c r="G431" s="31"/>
      <c r="H431" s="31"/>
      <c r="I431" s="227"/>
      <c r="J431" s="227"/>
      <c r="K431" s="227"/>
      <c r="L431" s="227"/>
      <c r="M431" s="227"/>
      <c r="N431" s="227"/>
      <c r="O431" s="227"/>
      <c r="P431" s="227"/>
      <c r="Q431" s="227"/>
      <c r="R431" s="227"/>
      <c r="S431" s="227"/>
      <c r="T431" s="227"/>
      <c r="U431" s="227"/>
      <c r="V431" s="227"/>
      <c r="W431" s="227"/>
      <c r="X431" s="227"/>
      <c r="Y431" s="227"/>
      <c r="Z431" s="227"/>
      <c r="AA431" s="227"/>
    </row>
    <row r="432" spans="1:27" hidden="1" x14ac:dyDescent="0.25">
      <c r="A432" s="31"/>
      <c r="B432" s="31"/>
      <c r="C432" s="31"/>
      <c r="D432" s="31"/>
      <c r="E432" s="31"/>
      <c r="F432" s="31"/>
      <c r="G432" s="31"/>
      <c r="H432" s="31"/>
      <c r="I432" s="227"/>
      <c r="J432" s="227"/>
      <c r="K432" s="227"/>
      <c r="L432" s="227"/>
      <c r="M432" s="227"/>
      <c r="N432" s="227"/>
      <c r="O432" s="227"/>
      <c r="P432" s="227"/>
      <c r="Q432" s="227"/>
      <c r="R432" s="227"/>
      <c r="S432" s="227"/>
      <c r="T432" s="227"/>
      <c r="U432" s="227"/>
      <c r="V432" s="227"/>
      <c r="W432" s="227"/>
      <c r="X432" s="227"/>
      <c r="Y432" s="227"/>
      <c r="Z432" s="227"/>
      <c r="AA432" s="227"/>
    </row>
    <row r="433" spans="1:27" hidden="1" x14ac:dyDescent="0.25">
      <c r="A433" s="31"/>
      <c r="B433" s="31"/>
      <c r="C433" s="31"/>
      <c r="D433" s="31"/>
      <c r="E433" s="31"/>
      <c r="F433" s="31"/>
      <c r="G433" s="31"/>
      <c r="H433" s="31"/>
      <c r="I433" s="227"/>
      <c r="J433" s="227"/>
      <c r="K433" s="227"/>
      <c r="L433" s="227"/>
      <c r="M433" s="227"/>
      <c r="N433" s="227"/>
      <c r="O433" s="227"/>
      <c r="P433" s="227"/>
      <c r="Q433" s="227"/>
      <c r="R433" s="227"/>
      <c r="S433" s="227"/>
      <c r="T433" s="227"/>
      <c r="U433" s="227"/>
      <c r="V433" s="227"/>
      <c r="W433" s="227"/>
      <c r="X433" s="227"/>
      <c r="Y433" s="227"/>
      <c r="Z433" s="227"/>
      <c r="AA433" s="227"/>
    </row>
    <row r="434" spans="1:27" hidden="1" x14ac:dyDescent="0.25">
      <c r="A434" s="31"/>
      <c r="B434" s="31"/>
      <c r="C434" s="31"/>
      <c r="D434" s="31"/>
      <c r="E434" s="31"/>
      <c r="F434" s="31"/>
      <c r="G434" s="31"/>
      <c r="H434" s="31"/>
      <c r="I434" s="227"/>
      <c r="J434" s="227"/>
      <c r="K434" s="227"/>
      <c r="L434" s="227"/>
      <c r="M434" s="227"/>
      <c r="N434" s="227"/>
      <c r="O434" s="227"/>
      <c r="P434" s="227"/>
      <c r="Q434" s="227"/>
      <c r="R434" s="227"/>
      <c r="S434" s="227"/>
      <c r="T434" s="227"/>
      <c r="U434" s="227"/>
      <c r="V434" s="227"/>
      <c r="W434" s="227"/>
      <c r="X434" s="227"/>
      <c r="Y434" s="227"/>
      <c r="Z434" s="227"/>
      <c r="AA434" s="227"/>
    </row>
    <row r="435" spans="1:27" hidden="1" x14ac:dyDescent="0.25">
      <c r="A435" s="31"/>
      <c r="B435" s="31"/>
      <c r="C435" s="31"/>
      <c r="D435" s="31"/>
      <c r="E435" s="31"/>
      <c r="F435" s="31"/>
      <c r="G435" s="31"/>
      <c r="H435" s="31"/>
      <c r="I435" s="227"/>
      <c r="J435" s="227"/>
      <c r="K435" s="227"/>
      <c r="L435" s="227"/>
      <c r="M435" s="227"/>
      <c r="N435" s="227"/>
      <c r="O435" s="227"/>
      <c r="P435" s="227"/>
      <c r="Q435" s="227"/>
      <c r="R435" s="227"/>
      <c r="S435" s="227"/>
      <c r="T435" s="227"/>
      <c r="U435" s="227"/>
      <c r="V435" s="227"/>
      <c r="W435" s="227"/>
      <c r="X435" s="227"/>
      <c r="Y435" s="227"/>
      <c r="Z435" s="227"/>
      <c r="AA435" s="227"/>
    </row>
    <row r="436" spans="1:27" hidden="1" x14ac:dyDescent="0.25">
      <c r="A436" s="31"/>
      <c r="B436" s="31"/>
      <c r="C436" s="31"/>
      <c r="D436" s="31"/>
      <c r="E436" s="31"/>
      <c r="F436" s="31"/>
      <c r="G436" s="31"/>
      <c r="H436" s="31"/>
      <c r="I436" s="227"/>
      <c r="J436" s="227"/>
      <c r="K436" s="227"/>
      <c r="L436" s="227"/>
      <c r="M436" s="227"/>
      <c r="N436" s="227"/>
      <c r="O436" s="227"/>
      <c r="P436" s="227"/>
      <c r="Q436" s="227"/>
      <c r="R436" s="227"/>
      <c r="S436" s="227"/>
      <c r="T436" s="227"/>
      <c r="U436" s="227"/>
      <c r="V436" s="227"/>
      <c r="W436" s="227"/>
      <c r="X436" s="227"/>
      <c r="Y436" s="227"/>
      <c r="Z436" s="227"/>
      <c r="AA436" s="227"/>
    </row>
    <row r="437" spans="1:27" hidden="1" x14ac:dyDescent="0.25">
      <c r="A437" s="31"/>
      <c r="B437" s="31"/>
      <c r="C437" s="31"/>
      <c r="D437" s="31"/>
      <c r="E437" s="31"/>
      <c r="F437" s="31"/>
      <c r="G437" s="31"/>
      <c r="H437" s="31"/>
      <c r="I437" s="227"/>
      <c r="J437" s="227"/>
      <c r="K437" s="227"/>
      <c r="L437" s="227"/>
      <c r="M437" s="227"/>
      <c r="N437" s="227"/>
      <c r="O437" s="227"/>
      <c r="P437" s="227"/>
      <c r="Q437" s="227"/>
      <c r="R437" s="227"/>
      <c r="S437" s="227"/>
      <c r="T437" s="227"/>
      <c r="U437" s="227"/>
      <c r="V437" s="227"/>
      <c r="W437" s="227"/>
      <c r="X437" s="227"/>
      <c r="Y437" s="227"/>
      <c r="Z437" s="227"/>
      <c r="AA437" s="227"/>
    </row>
    <row r="438" spans="1:27" hidden="1" x14ac:dyDescent="0.25">
      <c r="A438" s="31"/>
      <c r="B438" s="31"/>
      <c r="C438" s="31"/>
      <c r="D438" s="31"/>
      <c r="E438" s="31"/>
      <c r="F438" s="31"/>
      <c r="G438" s="31"/>
      <c r="H438" s="31"/>
      <c r="I438" s="227"/>
      <c r="J438" s="227"/>
      <c r="K438" s="227"/>
      <c r="L438" s="227"/>
      <c r="M438" s="227"/>
      <c r="N438" s="227"/>
      <c r="O438" s="227"/>
      <c r="P438" s="227"/>
      <c r="Q438" s="227"/>
      <c r="R438" s="227"/>
      <c r="S438" s="227"/>
      <c r="T438" s="227"/>
      <c r="U438" s="227"/>
      <c r="V438" s="227"/>
      <c r="W438" s="227"/>
      <c r="X438" s="227"/>
      <c r="Y438" s="227"/>
      <c r="Z438" s="227"/>
      <c r="AA438" s="227"/>
    </row>
    <row r="439" spans="1:27" hidden="1" x14ac:dyDescent="0.25">
      <c r="A439" s="31"/>
      <c r="B439" s="31"/>
      <c r="C439" s="31"/>
      <c r="D439" s="31"/>
      <c r="E439" s="31"/>
      <c r="F439" s="31"/>
      <c r="G439" s="31"/>
      <c r="H439" s="31"/>
      <c r="I439" s="227"/>
      <c r="J439" s="227"/>
      <c r="K439" s="227"/>
      <c r="L439" s="227"/>
      <c r="M439" s="227"/>
      <c r="N439" s="227"/>
      <c r="O439" s="227"/>
      <c r="P439" s="227"/>
      <c r="Q439" s="227"/>
      <c r="R439" s="227"/>
      <c r="S439" s="227"/>
      <c r="T439" s="227"/>
      <c r="U439" s="227"/>
      <c r="V439" s="227"/>
      <c r="W439" s="227"/>
      <c r="X439" s="227"/>
      <c r="Y439" s="227"/>
      <c r="Z439" s="227"/>
      <c r="AA439" s="227"/>
    </row>
    <row r="440" spans="1:27" hidden="1" x14ac:dyDescent="0.25">
      <c r="A440" s="31"/>
      <c r="B440" s="31"/>
      <c r="C440" s="31"/>
      <c r="D440" s="31"/>
      <c r="E440" s="31"/>
      <c r="F440" s="31"/>
      <c r="G440" s="31"/>
      <c r="H440" s="31"/>
      <c r="I440" s="227"/>
      <c r="J440" s="227"/>
      <c r="K440" s="227"/>
      <c r="L440" s="227"/>
      <c r="M440" s="227"/>
      <c r="N440" s="227"/>
      <c r="O440" s="227"/>
      <c r="P440" s="227"/>
      <c r="Q440" s="227"/>
      <c r="R440" s="227"/>
      <c r="S440" s="227"/>
      <c r="T440" s="227"/>
      <c r="U440" s="227"/>
      <c r="V440" s="227"/>
      <c r="W440" s="227"/>
      <c r="X440" s="227"/>
      <c r="Y440" s="227"/>
      <c r="Z440" s="227"/>
      <c r="AA440" s="227"/>
    </row>
    <row r="441" spans="1:27" hidden="1" x14ac:dyDescent="0.25">
      <c r="A441" s="31"/>
      <c r="B441" s="31"/>
      <c r="C441" s="31"/>
      <c r="D441" s="31"/>
      <c r="E441" s="31"/>
      <c r="F441" s="31"/>
      <c r="G441" s="31"/>
      <c r="H441" s="31"/>
      <c r="I441" s="227"/>
      <c r="J441" s="227"/>
      <c r="K441" s="227"/>
      <c r="L441" s="227"/>
      <c r="M441" s="227"/>
      <c r="N441" s="227"/>
      <c r="O441" s="227"/>
      <c r="P441" s="227"/>
      <c r="Q441" s="227"/>
      <c r="R441" s="227"/>
      <c r="S441" s="227"/>
      <c r="T441" s="227"/>
      <c r="U441" s="227"/>
      <c r="V441" s="227"/>
      <c r="W441" s="227"/>
      <c r="X441" s="227"/>
      <c r="Y441" s="227"/>
      <c r="Z441" s="227"/>
      <c r="AA441" s="227"/>
    </row>
    <row r="442" spans="1:27" x14ac:dyDescent="0.25">
      <c r="A442" s="31"/>
      <c r="B442" s="31"/>
      <c r="C442" s="31"/>
      <c r="D442" s="31"/>
      <c r="E442" s="31"/>
      <c r="F442" s="31"/>
      <c r="G442" s="31"/>
      <c r="H442" s="31"/>
      <c r="I442" s="227"/>
      <c r="J442" s="227"/>
      <c r="K442" s="227"/>
      <c r="L442" s="227"/>
      <c r="M442" s="227"/>
      <c r="N442" s="227"/>
      <c r="O442" s="227"/>
      <c r="P442" s="227"/>
      <c r="Q442" s="227"/>
      <c r="R442" s="227"/>
      <c r="S442" s="227"/>
      <c r="T442" s="227"/>
      <c r="U442" s="227"/>
      <c r="V442" s="227"/>
      <c r="W442" s="227"/>
      <c r="X442" s="227"/>
      <c r="Y442" s="227"/>
      <c r="Z442" s="227"/>
      <c r="AA442" s="227"/>
    </row>
    <row r="443" spans="1:27" x14ac:dyDescent="0.25">
      <c r="A443" s="31"/>
      <c r="B443" s="31"/>
      <c r="C443" s="31"/>
      <c r="D443" s="31"/>
      <c r="E443" s="31"/>
      <c r="F443" s="31"/>
      <c r="G443" s="31"/>
      <c r="H443" s="31"/>
      <c r="I443" s="227"/>
      <c r="J443" s="227"/>
      <c r="K443" s="227"/>
      <c r="L443" s="227"/>
      <c r="M443" s="227"/>
      <c r="N443" s="227"/>
      <c r="O443" s="227"/>
      <c r="P443" s="227"/>
      <c r="Q443" s="227"/>
      <c r="R443" s="227"/>
      <c r="S443" s="227"/>
      <c r="T443" s="227"/>
      <c r="U443" s="227"/>
      <c r="V443" s="227"/>
      <c r="W443" s="227"/>
      <c r="X443" s="227"/>
      <c r="Y443" s="227"/>
      <c r="Z443" s="227"/>
      <c r="AA443" s="227"/>
    </row>
    <row r="444" spans="1:27" x14ac:dyDescent="0.25">
      <c r="A444" s="31"/>
      <c r="B444" s="31"/>
      <c r="C444" s="31"/>
      <c r="D444" s="31"/>
      <c r="E444" s="31"/>
      <c r="F444" s="31"/>
      <c r="G444" s="31"/>
      <c r="H444" s="31"/>
      <c r="I444" s="227"/>
      <c r="J444" s="227"/>
      <c r="K444" s="227"/>
      <c r="L444" s="227"/>
      <c r="M444" s="227"/>
      <c r="N444" s="227"/>
      <c r="O444" s="227"/>
      <c r="P444" s="227"/>
      <c r="Q444" s="227"/>
      <c r="R444" s="227"/>
      <c r="S444" s="227"/>
      <c r="T444" s="227"/>
      <c r="U444" s="227"/>
      <c r="V444" s="227"/>
      <c r="W444" s="227"/>
      <c r="X444" s="227"/>
      <c r="Y444" s="227"/>
      <c r="Z444" s="227"/>
      <c r="AA444" s="227"/>
    </row>
    <row r="445" spans="1:27" x14ac:dyDescent="0.25">
      <c r="A445" s="31"/>
      <c r="B445" s="31"/>
      <c r="C445" s="31"/>
      <c r="D445" s="31"/>
      <c r="E445" s="31"/>
      <c r="F445" s="31"/>
      <c r="G445" s="31"/>
      <c r="H445" s="31"/>
      <c r="I445" s="227"/>
      <c r="J445" s="227"/>
      <c r="K445" s="227"/>
      <c r="L445" s="227"/>
      <c r="M445" s="227"/>
      <c r="N445" s="227"/>
      <c r="O445" s="227"/>
      <c r="P445" s="227"/>
      <c r="Q445" s="227"/>
      <c r="R445" s="227"/>
      <c r="S445" s="227"/>
      <c r="T445" s="227"/>
      <c r="U445" s="227"/>
      <c r="V445" s="227"/>
      <c r="W445" s="227"/>
      <c r="X445" s="227"/>
      <c r="Y445" s="227"/>
      <c r="Z445" s="227"/>
      <c r="AA445" s="227"/>
    </row>
    <row r="446" spans="1:27" x14ac:dyDescent="0.25">
      <c r="A446" s="31"/>
      <c r="B446" s="31"/>
      <c r="C446" s="31"/>
      <c r="D446" s="31"/>
      <c r="E446" s="31"/>
      <c r="F446" s="31"/>
      <c r="G446" s="31"/>
      <c r="H446" s="31"/>
      <c r="I446" s="227"/>
      <c r="J446" s="227"/>
      <c r="K446" s="227"/>
      <c r="L446" s="227"/>
      <c r="M446" s="227"/>
      <c r="N446" s="227"/>
      <c r="O446" s="227"/>
      <c r="P446" s="227"/>
      <c r="Q446" s="227"/>
      <c r="R446" s="227"/>
      <c r="S446" s="227"/>
      <c r="T446" s="227"/>
      <c r="U446" s="227"/>
      <c r="V446" s="227"/>
      <c r="W446" s="227"/>
      <c r="X446" s="227"/>
      <c r="Y446" s="227"/>
      <c r="Z446" s="227"/>
      <c r="AA446" s="227"/>
    </row>
    <row r="447" spans="1:27" x14ac:dyDescent="0.25">
      <c r="A447" s="31"/>
      <c r="B447" s="31"/>
      <c r="C447" s="31"/>
      <c r="D447" s="31"/>
      <c r="E447" s="31"/>
      <c r="F447" s="31"/>
      <c r="G447" s="31"/>
      <c r="H447" s="31"/>
      <c r="I447" s="227"/>
      <c r="J447" s="227"/>
      <c r="K447" s="227"/>
      <c r="L447" s="227"/>
      <c r="M447" s="227"/>
      <c r="N447" s="227"/>
      <c r="O447" s="227"/>
      <c r="P447" s="227"/>
      <c r="Q447" s="227"/>
      <c r="R447" s="227"/>
      <c r="S447" s="227"/>
      <c r="T447" s="227"/>
      <c r="U447" s="227"/>
      <c r="V447" s="227"/>
      <c r="W447" s="227"/>
      <c r="X447" s="227"/>
      <c r="Y447" s="227"/>
      <c r="Z447" s="227"/>
      <c r="AA447" s="227"/>
    </row>
    <row r="448" spans="1:27" x14ac:dyDescent="0.25">
      <c r="A448" s="31"/>
      <c r="B448" s="31"/>
      <c r="C448" s="31"/>
      <c r="D448" s="31"/>
      <c r="E448" s="31"/>
      <c r="F448" s="31"/>
      <c r="G448" s="31"/>
      <c r="H448" s="31"/>
      <c r="I448" s="227"/>
      <c r="J448" s="227"/>
      <c r="K448" s="227"/>
      <c r="L448" s="227"/>
      <c r="M448" s="227"/>
      <c r="N448" s="227"/>
      <c r="O448" s="227"/>
      <c r="P448" s="227"/>
      <c r="Q448" s="227"/>
      <c r="R448" s="227"/>
      <c r="S448" s="227"/>
      <c r="T448" s="227"/>
      <c r="U448" s="227"/>
      <c r="V448" s="227"/>
      <c r="W448" s="227"/>
      <c r="X448" s="227"/>
      <c r="Y448" s="227"/>
      <c r="Z448" s="227"/>
      <c r="AA448" s="227"/>
    </row>
    <row r="449" spans="1:27" x14ac:dyDescent="0.25">
      <c r="A449" s="31"/>
      <c r="B449" s="31"/>
      <c r="C449" s="31"/>
      <c r="D449" s="31"/>
      <c r="E449" s="31"/>
      <c r="F449" s="31"/>
      <c r="G449" s="31"/>
      <c r="H449" s="31"/>
      <c r="I449" s="227"/>
      <c r="J449" s="227"/>
      <c r="K449" s="227"/>
      <c r="L449" s="227"/>
      <c r="M449" s="227"/>
      <c r="N449" s="227"/>
      <c r="O449" s="227"/>
      <c r="P449" s="227"/>
      <c r="Q449" s="227"/>
      <c r="R449" s="227"/>
      <c r="S449" s="227"/>
      <c r="T449" s="227"/>
      <c r="U449" s="227"/>
      <c r="V449" s="227"/>
      <c r="W449" s="227"/>
      <c r="X449" s="227"/>
      <c r="Y449" s="227"/>
      <c r="Z449" s="227"/>
      <c r="AA449" s="227"/>
    </row>
    <row r="450" spans="1:27" x14ac:dyDescent="0.25">
      <c r="A450" s="31"/>
      <c r="B450" s="31"/>
      <c r="C450" s="31"/>
      <c r="D450" s="31"/>
      <c r="E450" s="31"/>
      <c r="F450" s="31"/>
      <c r="G450" s="31"/>
      <c r="H450" s="31"/>
      <c r="I450" s="227"/>
      <c r="J450" s="227"/>
      <c r="K450" s="227"/>
      <c r="L450" s="227"/>
      <c r="M450" s="227"/>
      <c r="N450" s="227"/>
      <c r="O450" s="227"/>
      <c r="P450" s="227"/>
      <c r="Q450" s="227"/>
      <c r="R450" s="227"/>
      <c r="S450" s="227"/>
      <c r="T450" s="227"/>
      <c r="U450" s="227"/>
      <c r="V450" s="227"/>
      <c r="W450" s="227"/>
      <c r="X450" s="227"/>
      <c r="Y450" s="227"/>
      <c r="Z450" s="227"/>
      <c r="AA450" s="227"/>
    </row>
    <row r="451" spans="1:27" x14ac:dyDescent="0.25">
      <c r="A451" s="31"/>
      <c r="B451" s="31"/>
      <c r="C451" s="31"/>
      <c r="D451" s="31"/>
      <c r="E451" s="31"/>
      <c r="F451" s="31"/>
      <c r="G451" s="31"/>
      <c r="H451" s="31"/>
      <c r="I451" s="227"/>
      <c r="J451" s="227"/>
      <c r="K451" s="227"/>
      <c r="L451" s="227"/>
      <c r="M451" s="227"/>
      <c r="N451" s="227"/>
      <c r="O451" s="227"/>
      <c r="P451" s="227"/>
      <c r="Q451" s="227"/>
      <c r="R451" s="227"/>
      <c r="S451" s="227"/>
      <c r="T451" s="227"/>
      <c r="U451" s="227"/>
      <c r="V451" s="227"/>
      <c r="W451" s="227"/>
      <c r="X451" s="227"/>
      <c r="Y451" s="227"/>
      <c r="Z451" s="227"/>
      <c r="AA451" s="227"/>
    </row>
    <row r="452" spans="1:27" x14ac:dyDescent="0.25">
      <c r="A452" s="31"/>
      <c r="B452" s="31"/>
      <c r="C452" s="31"/>
      <c r="D452" s="31"/>
      <c r="E452" s="31"/>
      <c r="F452" s="31"/>
      <c r="G452" s="31"/>
      <c r="H452" s="31"/>
      <c r="I452" s="227"/>
      <c r="J452" s="227"/>
      <c r="K452" s="227"/>
      <c r="L452" s="227"/>
      <c r="M452" s="227"/>
      <c r="N452" s="227"/>
      <c r="O452" s="227"/>
      <c r="P452" s="227"/>
      <c r="Q452" s="227"/>
      <c r="R452" s="227"/>
      <c r="S452" s="227"/>
      <c r="T452" s="227"/>
      <c r="U452" s="227"/>
      <c r="V452" s="227"/>
      <c r="W452" s="227"/>
      <c r="X452" s="227"/>
      <c r="Y452" s="227"/>
      <c r="Z452" s="227"/>
      <c r="AA452" s="227"/>
    </row>
    <row r="453" spans="1:27" x14ac:dyDescent="0.25">
      <c r="A453" s="31"/>
      <c r="B453" s="31"/>
      <c r="C453" s="31"/>
      <c r="D453" s="31"/>
      <c r="E453" s="31"/>
      <c r="F453" s="31"/>
      <c r="G453" s="31"/>
      <c r="H453" s="31"/>
      <c r="I453" s="227"/>
      <c r="J453" s="227"/>
      <c r="K453" s="227"/>
      <c r="L453" s="227"/>
      <c r="M453" s="227"/>
      <c r="N453" s="227"/>
      <c r="O453" s="227"/>
      <c r="P453" s="227"/>
      <c r="Q453" s="227"/>
      <c r="R453" s="227"/>
      <c r="S453" s="227"/>
      <c r="T453" s="227"/>
      <c r="U453" s="227"/>
      <c r="V453" s="227"/>
      <c r="W453" s="227"/>
      <c r="X453" s="227"/>
      <c r="Y453" s="227"/>
      <c r="Z453" s="227"/>
      <c r="AA453" s="227"/>
    </row>
    <row r="454" spans="1:27" x14ac:dyDescent="0.25">
      <c r="A454" s="31"/>
      <c r="B454" s="31"/>
      <c r="C454" s="31"/>
      <c r="D454" s="31"/>
      <c r="E454" s="31"/>
      <c r="F454" s="31"/>
      <c r="G454" s="31"/>
      <c r="H454" s="31"/>
      <c r="I454" s="227"/>
      <c r="J454" s="227"/>
      <c r="K454" s="227"/>
      <c r="L454" s="227"/>
      <c r="M454" s="227"/>
      <c r="N454" s="227"/>
      <c r="O454" s="227"/>
      <c r="P454" s="227"/>
      <c r="Q454" s="227"/>
      <c r="R454" s="227"/>
      <c r="S454" s="227"/>
      <c r="T454" s="227"/>
      <c r="U454" s="227"/>
      <c r="V454" s="227"/>
      <c r="W454" s="227"/>
      <c r="X454" s="227"/>
      <c r="Y454" s="227"/>
      <c r="Z454" s="227"/>
      <c r="AA454" s="227"/>
    </row>
    <row r="455" spans="1:27" x14ac:dyDescent="0.25">
      <c r="A455" s="31"/>
      <c r="B455" s="31"/>
      <c r="C455" s="31"/>
      <c r="D455" s="31"/>
      <c r="E455" s="31"/>
      <c r="F455" s="31"/>
      <c r="G455" s="31"/>
      <c r="H455" s="31"/>
      <c r="I455" s="227"/>
      <c r="J455" s="227"/>
      <c r="K455" s="227"/>
      <c r="L455" s="227"/>
      <c r="M455" s="227"/>
      <c r="N455" s="227"/>
      <c r="O455" s="227"/>
      <c r="P455" s="227"/>
      <c r="Q455" s="227"/>
      <c r="R455" s="227"/>
      <c r="S455" s="227"/>
      <c r="T455" s="227"/>
      <c r="U455" s="227"/>
      <c r="V455" s="227"/>
      <c r="W455" s="227"/>
      <c r="X455" s="227"/>
      <c r="Y455" s="227"/>
      <c r="Z455" s="227"/>
      <c r="AA455" s="227"/>
    </row>
    <row r="456" spans="1:27" x14ac:dyDescent="0.25">
      <c r="A456" s="31"/>
      <c r="B456" s="31"/>
      <c r="C456" s="31"/>
      <c r="D456" s="31"/>
      <c r="E456" s="31"/>
      <c r="F456" s="31"/>
      <c r="G456" s="31"/>
      <c r="H456" s="31"/>
      <c r="I456" s="227"/>
      <c r="J456" s="227"/>
      <c r="K456" s="227"/>
      <c r="L456" s="227"/>
      <c r="M456" s="227"/>
      <c r="N456" s="227"/>
      <c r="O456" s="227"/>
      <c r="P456" s="227"/>
      <c r="Q456" s="227"/>
      <c r="R456" s="227"/>
      <c r="S456" s="227"/>
      <c r="T456" s="227"/>
      <c r="U456" s="227"/>
      <c r="V456" s="227"/>
      <c r="W456" s="227"/>
      <c r="X456" s="227"/>
      <c r="Y456" s="227"/>
      <c r="Z456" s="227"/>
      <c r="AA456" s="227"/>
    </row>
    <row r="457" spans="1:27" x14ac:dyDescent="0.25">
      <c r="A457" s="31"/>
      <c r="B457" s="31"/>
      <c r="C457" s="31"/>
      <c r="D457" s="31"/>
      <c r="E457" s="31"/>
      <c r="F457" s="31"/>
      <c r="G457" s="31"/>
      <c r="H457" s="31"/>
      <c r="I457" s="227"/>
      <c r="J457" s="227"/>
      <c r="K457" s="227"/>
      <c r="L457" s="227"/>
      <c r="M457" s="227"/>
      <c r="N457" s="227"/>
      <c r="O457" s="227"/>
      <c r="P457" s="227"/>
      <c r="Q457" s="227"/>
      <c r="R457" s="227"/>
      <c r="S457" s="227"/>
      <c r="T457" s="227"/>
      <c r="U457" s="227"/>
      <c r="V457" s="227"/>
      <c r="W457" s="227"/>
      <c r="X457" s="227"/>
      <c r="Y457" s="227"/>
      <c r="Z457" s="227"/>
      <c r="AA457" s="227"/>
    </row>
    <row r="458" spans="1:27" x14ac:dyDescent="0.25">
      <c r="A458" s="31"/>
      <c r="B458" s="31"/>
      <c r="C458" s="31"/>
      <c r="D458" s="31"/>
      <c r="E458" s="31"/>
      <c r="F458" s="31"/>
      <c r="G458" s="31"/>
      <c r="H458" s="31"/>
      <c r="I458" s="227"/>
      <c r="J458" s="227"/>
      <c r="K458" s="227"/>
      <c r="L458" s="227"/>
      <c r="M458" s="227"/>
      <c r="N458" s="227"/>
      <c r="O458" s="227"/>
      <c r="P458" s="227"/>
      <c r="Q458" s="227"/>
      <c r="R458" s="227"/>
      <c r="S458" s="227"/>
      <c r="T458" s="227"/>
      <c r="U458" s="227"/>
      <c r="V458" s="227"/>
      <c r="W458" s="227"/>
      <c r="X458" s="227"/>
      <c r="Y458" s="227"/>
      <c r="Z458" s="227"/>
      <c r="AA458" s="227"/>
    </row>
    <row r="459" spans="1:27" x14ac:dyDescent="0.25">
      <c r="A459" s="31"/>
      <c r="B459" s="31"/>
      <c r="C459" s="31"/>
      <c r="D459" s="31"/>
      <c r="E459" s="31"/>
      <c r="F459" s="31"/>
      <c r="G459" s="31"/>
      <c r="H459" s="31"/>
      <c r="I459" s="227"/>
      <c r="J459" s="227"/>
      <c r="K459" s="227"/>
      <c r="L459" s="227"/>
      <c r="M459" s="227"/>
      <c r="N459" s="227"/>
      <c r="O459" s="227"/>
      <c r="P459" s="227"/>
      <c r="Q459" s="227"/>
      <c r="R459" s="227"/>
      <c r="S459" s="227"/>
      <c r="T459" s="227"/>
      <c r="U459" s="227"/>
      <c r="V459" s="227"/>
      <c r="W459" s="227"/>
      <c r="X459" s="227"/>
      <c r="Y459" s="227"/>
      <c r="Z459" s="227"/>
      <c r="AA459" s="227"/>
    </row>
    <row r="460" spans="1:27" x14ac:dyDescent="0.25">
      <c r="A460" s="31"/>
      <c r="B460" s="31"/>
      <c r="C460" s="31"/>
      <c r="D460" s="31"/>
      <c r="E460" s="31"/>
      <c r="F460" s="31"/>
      <c r="G460" s="31"/>
      <c r="H460" s="31"/>
      <c r="I460" s="227"/>
      <c r="J460" s="227"/>
      <c r="K460" s="227"/>
      <c r="L460" s="227"/>
      <c r="M460" s="227"/>
      <c r="N460" s="227"/>
      <c r="O460" s="227"/>
      <c r="P460" s="227"/>
      <c r="Q460" s="227"/>
      <c r="R460" s="227"/>
      <c r="S460" s="227"/>
      <c r="T460" s="227"/>
      <c r="U460" s="227"/>
      <c r="V460" s="227"/>
      <c r="W460" s="227"/>
      <c r="X460" s="227"/>
      <c r="Y460" s="227"/>
      <c r="Z460" s="227"/>
      <c r="AA460" s="227"/>
    </row>
    <row r="461" spans="1:27" x14ac:dyDescent="0.25">
      <c r="A461" s="31"/>
      <c r="B461" s="31"/>
      <c r="C461" s="31"/>
      <c r="D461" s="31"/>
      <c r="E461" s="31"/>
      <c r="F461" s="31"/>
      <c r="G461" s="31"/>
      <c r="H461" s="31"/>
      <c r="I461" s="227"/>
      <c r="J461" s="227"/>
      <c r="K461" s="227"/>
      <c r="L461" s="227"/>
      <c r="M461" s="227"/>
      <c r="N461" s="227"/>
      <c r="O461" s="227"/>
      <c r="P461" s="227"/>
      <c r="Q461" s="227"/>
      <c r="R461" s="227"/>
      <c r="S461" s="227"/>
      <c r="T461" s="227"/>
      <c r="U461" s="227"/>
      <c r="V461" s="227"/>
      <c r="W461" s="227"/>
      <c r="X461" s="227"/>
      <c r="Y461" s="227"/>
      <c r="Z461" s="227"/>
      <c r="AA461" s="227"/>
    </row>
    <row r="462" spans="1:27" x14ac:dyDescent="0.25">
      <c r="A462" s="31"/>
      <c r="B462" s="31"/>
      <c r="C462" s="31"/>
      <c r="D462" s="31"/>
      <c r="E462" s="31"/>
      <c r="F462" s="31"/>
      <c r="G462" s="31"/>
      <c r="H462" s="31"/>
      <c r="I462" s="227"/>
      <c r="J462" s="227"/>
      <c r="K462" s="227"/>
      <c r="L462" s="227"/>
      <c r="M462" s="227"/>
      <c r="N462" s="227"/>
      <c r="O462" s="227"/>
      <c r="P462" s="227"/>
      <c r="Q462" s="227"/>
      <c r="R462" s="227"/>
      <c r="S462" s="227"/>
      <c r="T462" s="227"/>
      <c r="U462" s="227"/>
      <c r="V462" s="227"/>
      <c r="W462" s="227"/>
      <c r="X462" s="227"/>
      <c r="Y462" s="227"/>
      <c r="Z462" s="227"/>
      <c r="AA462" s="227"/>
    </row>
    <row r="463" spans="1:27" x14ac:dyDescent="0.25">
      <c r="A463" s="31"/>
      <c r="B463" s="31"/>
      <c r="C463" s="31"/>
      <c r="D463" s="31"/>
      <c r="E463" s="31"/>
      <c r="F463" s="31"/>
      <c r="G463" s="31"/>
      <c r="H463" s="31"/>
      <c r="I463" s="227"/>
      <c r="J463" s="227"/>
      <c r="K463" s="227"/>
      <c r="L463" s="227"/>
      <c r="M463" s="227"/>
      <c r="N463" s="227"/>
      <c r="O463" s="227"/>
      <c r="P463" s="227"/>
      <c r="Q463" s="227"/>
      <c r="R463" s="227"/>
      <c r="S463" s="227"/>
      <c r="T463" s="227"/>
      <c r="U463" s="227"/>
      <c r="V463" s="227"/>
      <c r="W463" s="227"/>
      <c r="X463" s="227"/>
      <c r="Y463" s="227"/>
      <c r="Z463" s="227"/>
      <c r="AA463" s="227"/>
    </row>
    <row r="464" spans="1:27" x14ac:dyDescent="0.25">
      <c r="A464" s="31"/>
      <c r="B464" s="31"/>
      <c r="C464" s="31"/>
      <c r="D464" s="31"/>
      <c r="E464" s="31"/>
      <c r="F464" s="31"/>
      <c r="G464" s="31"/>
      <c r="H464" s="31"/>
      <c r="I464" s="227"/>
      <c r="J464" s="227"/>
      <c r="K464" s="227"/>
      <c r="L464" s="227"/>
      <c r="M464" s="227"/>
      <c r="N464" s="227"/>
      <c r="O464" s="227"/>
      <c r="P464" s="227"/>
      <c r="Q464" s="227"/>
      <c r="R464" s="227"/>
      <c r="S464" s="227"/>
      <c r="T464" s="227"/>
      <c r="U464" s="227"/>
      <c r="V464" s="227"/>
      <c r="W464" s="227"/>
      <c r="X464" s="227"/>
      <c r="Y464" s="227"/>
      <c r="Z464" s="227"/>
      <c r="AA464" s="227"/>
    </row>
    <row r="465" spans="1:27" x14ac:dyDescent="0.25">
      <c r="A465" s="31"/>
      <c r="B465" s="31"/>
      <c r="C465" s="31"/>
      <c r="D465" s="31"/>
      <c r="E465" s="31"/>
      <c r="F465" s="31"/>
      <c r="G465" s="31"/>
      <c r="H465" s="31"/>
      <c r="I465" s="227"/>
      <c r="J465" s="227"/>
      <c r="K465" s="227"/>
      <c r="L465" s="227"/>
      <c r="M465" s="227"/>
      <c r="N465" s="227"/>
      <c r="O465" s="227"/>
      <c r="P465" s="227"/>
      <c r="Q465" s="227"/>
      <c r="R465" s="227"/>
      <c r="S465" s="227"/>
      <c r="T465" s="227"/>
      <c r="U465" s="227"/>
      <c r="V465" s="227"/>
      <c r="W465" s="227"/>
      <c r="X465" s="227"/>
      <c r="Y465" s="227"/>
      <c r="Z465" s="227"/>
      <c r="AA465" s="227"/>
    </row>
    <row r="466" spans="1:27" x14ac:dyDescent="0.25">
      <c r="A466" s="31"/>
      <c r="B466" s="31"/>
      <c r="C466" s="31"/>
      <c r="D466" s="31"/>
      <c r="E466" s="31"/>
      <c r="F466" s="31"/>
      <c r="G466" s="31"/>
      <c r="H466" s="31"/>
      <c r="I466" s="227"/>
      <c r="J466" s="227"/>
      <c r="K466" s="227"/>
      <c r="L466" s="227"/>
      <c r="M466" s="227"/>
      <c r="N466" s="227"/>
      <c r="O466" s="227"/>
      <c r="P466" s="227"/>
      <c r="Q466" s="227"/>
      <c r="R466" s="227"/>
      <c r="S466" s="227"/>
      <c r="T466" s="227"/>
      <c r="U466" s="227"/>
      <c r="V466" s="227"/>
      <c r="W466" s="227"/>
      <c r="X466" s="227"/>
      <c r="Y466" s="227"/>
      <c r="Z466" s="227"/>
      <c r="AA466" s="227"/>
    </row>
    <row r="467" spans="1:27" x14ac:dyDescent="0.25">
      <c r="A467" s="31"/>
      <c r="B467" s="31"/>
      <c r="C467" s="31"/>
      <c r="D467" s="31"/>
      <c r="E467" s="31"/>
      <c r="F467" s="31"/>
      <c r="G467" s="31"/>
      <c r="H467" s="31"/>
      <c r="I467" s="227"/>
      <c r="J467" s="227"/>
      <c r="K467" s="227"/>
      <c r="L467" s="227"/>
      <c r="M467" s="227"/>
      <c r="N467" s="227"/>
      <c r="O467" s="227"/>
      <c r="P467" s="227"/>
      <c r="Q467" s="227"/>
      <c r="R467" s="227"/>
      <c r="S467" s="227"/>
      <c r="T467" s="227"/>
      <c r="U467" s="227"/>
      <c r="V467" s="227"/>
      <c r="W467" s="227"/>
      <c r="X467" s="227"/>
      <c r="Y467" s="227"/>
      <c r="Z467" s="227"/>
      <c r="AA467" s="227"/>
    </row>
    <row r="468" spans="1:27" x14ac:dyDescent="0.25">
      <c r="A468" s="31"/>
      <c r="B468" s="31"/>
      <c r="C468" s="31"/>
      <c r="D468" s="31"/>
      <c r="E468" s="31"/>
      <c r="F468" s="31"/>
      <c r="G468" s="31"/>
      <c r="H468" s="31"/>
      <c r="I468" s="227"/>
      <c r="J468" s="227"/>
      <c r="K468" s="227"/>
      <c r="L468" s="227"/>
      <c r="M468" s="227"/>
      <c r="N468" s="227"/>
      <c r="O468" s="227"/>
      <c r="P468" s="227"/>
      <c r="Q468" s="227"/>
      <c r="R468" s="227"/>
      <c r="S468" s="227"/>
      <c r="T468" s="227"/>
      <c r="U468" s="227"/>
      <c r="V468" s="227"/>
      <c r="W468" s="227"/>
      <c r="X468" s="227"/>
      <c r="Y468" s="227"/>
      <c r="Z468" s="227"/>
      <c r="AA468" s="227"/>
    </row>
    <row r="469" spans="1:27" x14ac:dyDescent="0.25">
      <c r="A469" s="31"/>
      <c r="B469" s="31"/>
      <c r="C469" s="31"/>
      <c r="D469" s="31"/>
      <c r="E469" s="31"/>
      <c r="F469" s="31"/>
      <c r="G469" s="31"/>
      <c r="H469" s="31"/>
      <c r="I469" s="227"/>
      <c r="J469" s="227"/>
      <c r="K469" s="227"/>
      <c r="L469" s="227"/>
      <c r="M469" s="227"/>
      <c r="N469" s="227"/>
      <c r="O469" s="227"/>
      <c r="P469" s="227"/>
      <c r="Q469" s="227"/>
      <c r="R469" s="227"/>
      <c r="S469" s="227"/>
      <c r="T469" s="227"/>
      <c r="U469" s="227"/>
      <c r="V469" s="227"/>
      <c r="W469" s="227"/>
      <c r="X469" s="227"/>
      <c r="Y469" s="227"/>
      <c r="Z469" s="227"/>
      <c r="AA469" s="227"/>
    </row>
    <row r="470" spans="1:27" x14ac:dyDescent="0.25">
      <c r="A470" s="31"/>
      <c r="B470" s="31"/>
      <c r="C470" s="31"/>
      <c r="D470" s="31"/>
      <c r="E470" s="31"/>
      <c r="F470" s="31"/>
      <c r="G470" s="31"/>
      <c r="H470" s="31"/>
      <c r="I470" s="227"/>
      <c r="J470" s="227"/>
      <c r="K470" s="227"/>
      <c r="L470" s="227"/>
      <c r="M470" s="227"/>
      <c r="N470" s="227"/>
      <c r="O470" s="227"/>
      <c r="P470" s="227"/>
      <c r="Q470" s="227"/>
      <c r="R470" s="227"/>
      <c r="S470" s="227"/>
      <c r="T470" s="227"/>
      <c r="U470" s="227"/>
      <c r="V470" s="227"/>
      <c r="W470" s="227"/>
      <c r="X470" s="227"/>
      <c r="Y470" s="227"/>
      <c r="Z470" s="227"/>
      <c r="AA470" s="227"/>
    </row>
    <row r="471" spans="1:27" x14ac:dyDescent="0.25">
      <c r="A471" s="31"/>
      <c r="B471" s="31"/>
      <c r="C471" s="31"/>
      <c r="D471" s="31"/>
      <c r="E471" s="31"/>
      <c r="F471" s="31"/>
      <c r="G471" s="31"/>
      <c r="H471" s="31"/>
      <c r="I471" s="227"/>
      <c r="J471" s="227"/>
      <c r="K471" s="227"/>
      <c r="L471" s="227"/>
      <c r="M471" s="227"/>
      <c r="N471" s="227"/>
      <c r="O471" s="227"/>
      <c r="P471" s="227"/>
      <c r="Q471" s="227"/>
      <c r="R471" s="227"/>
      <c r="S471" s="227"/>
      <c r="T471" s="227"/>
      <c r="U471" s="227"/>
      <c r="V471" s="227"/>
      <c r="W471" s="227"/>
      <c r="X471" s="227"/>
      <c r="Y471" s="227"/>
      <c r="Z471" s="227"/>
      <c r="AA471" s="227"/>
    </row>
    <row r="472" spans="1:27" x14ac:dyDescent="0.25">
      <c r="I472" s="227"/>
      <c r="J472" s="227"/>
      <c r="K472" s="227"/>
      <c r="L472" s="227"/>
      <c r="M472" s="227"/>
      <c r="N472" s="227"/>
      <c r="O472" s="227"/>
      <c r="P472" s="227"/>
      <c r="Q472" s="227"/>
      <c r="R472" s="227"/>
      <c r="S472" s="227"/>
      <c r="T472" s="227"/>
      <c r="U472" s="227"/>
      <c r="V472" s="227"/>
      <c r="W472" s="227"/>
      <c r="X472" s="227"/>
      <c r="Y472" s="227"/>
      <c r="Z472" s="227"/>
      <c r="AA472" s="227"/>
    </row>
    <row r="473" spans="1:27" x14ac:dyDescent="0.25">
      <c r="I473" s="227"/>
      <c r="J473" s="227"/>
      <c r="K473" s="227"/>
      <c r="L473" s="227"/>
      <c r="M473" s="227"/>
      <c r="N473" s="227"/>
      <c r="O473" s="227"/>
      <c r="P473" s="227"/>
      <c r="Q473" s="227"/>
      <c r="R473" s="227"/>
      <c r="S473" s="227"/>
      <c r="T473" s="227"/>
      <c r="U473" s="227"/>
      <c r="V473" s="227"/>
      <c r="W473" s="227"/>
      <c r="X473" s="227"/>
      <c r="Y473" s="227"/>
      <c r="Z473" s="227"/>
      <c r="AA473" s="227"/>
    </row>
    <row r="474" spans="1:27" x14ac:dyDescent="0.25">
      <c r="I474" s="227"/>
      <c r="J474" s="227"/>
      <c r="K474" s="227"/>
      <c r="L474" s="227"/>
      <c r="M474" s="227"/>
      <c r="N474" s="227"/>
      <c r="O474" s="227"/>
      <c r="P474" s="227"/>
      <c r="Q474" s="227"/>
      <c r="R474" s="227"/>
      <c r="S474" s="227"/>
      <c r="T474" s="227"/>
      <c r="U474" s="227"/>
      <c r="V474" s="227"/>
      <c r="W474" s="227"/>
      <c r="X474" s="227"/>
      <c r="Y474" s="227"/>
      <c r="Z474" s="227"/>
      <c r="AA474" s="227"/>
    </row>
    <row r="475" spans="1:27" x14ac:dyDescent="0.25">
      <c r="I475" s="227"/>
      <c r="J475" s="227"/>
      <c r="K475" s="227"/>
      <c r="L475" s="227"/>
      <c r="M475" s="227"/>
      <c r="N475" s="227"/>
      <c r="O475" s="227"/>
      <c r="P475" s="227"/>
      <c r="Q475" s="227"/>
      <c r="R475" s="227"/>
      <c r="S475" s="227"/>
      <c r="T475" s="227"/>
      <c r="U475" s="227"/>
      <c r="V475" s="227"/>
      <c r="W475" s="227"/>
      <c r="X475" s="227"/>
      <c r="Y475" s="227"/>
      <c r="Z475" s="227"/>
      <c r="AA475" s="227"/>
    </row>
    <row r="476" spans="1:27" x14ac:dyDescent="0.25">
      <c r="I476" s="227"/>
      <c r="J476" s="227"/>
      <c r="K476" s="227"/>
      <c r="L476" s="227"/>
      <c r="M476" s="227"/>
      <c r="N476" s="227"/>
      <c r="O476" s="227"/>
      <c r="P476" s="227"/>
      <c r="Q476" s="227"/>
      <c r="R476" s="227"/>
      <c r="S476" s="227"/>
      <c r="T476" s="227"/>
      <c r="U476" s="227"/>
      <c r="V476" s="227"/>
      <c r="W476" s="227"/>
      <c r="X476" s="227"/>
      <c r="Y476" s="227"/>
      <c r="Z476" s="227"/>
      <c r="AA476" s="227"/>
    </row>
    <row r="477" spans="1:27" x14ac:dyDescent="0.25">
      <c r="I477" s="227"/>
      <c r="J477" s="227"/>
      <c r="K477" s="227"/>
      <c r="L477" s="227"/>
      <c r="M477" s="227"/>
      <c r="N477" s="227"/>
      <c r="O477" s="227"/>
      <c r="P477" s="227"/>
      <c r="Q477" s="227"/>
      <c r="R477" s="227"/>
      <c r="S477" s="227"/>
      <c r="T477" s="227"/>
      <c r="U477" s="227"/>
      <c r="V477" s="227"/>
      <c r="W477" s="227"/>
      <c r="X477" s="227"/>
      <c r="Y477" s="227"/>
      <c r="Z477" s="227"/>
      <c r="AA477" s="227"/>
    </row>
    <row r="478" spans="1:27" x14ac:dyDescent="0.25">
      <c r="I478" s="227"/>
      <c r="J478" s="227"/>
      <c r="K478" s="227"/>
      <c r="L478" s="227"/>
      <c r="M478" s="227"/>
      <c r="N478" s="227"/>
      <c r="O478" s="227"/>
      <c r="P478" s="227"/>
      <c r="Q478" s="227"/>
      <c r="R478" s="227"/>
      <c r="S478" s="227"/>
      <c r="T478" s="227"/>
      <c r="U478" s="227"/>
      <c r="V478" s="227"/>
      <c r="W478" s="227"/>
      <c r="X478" s="227"/>
      <c r="Y478" s="227"/>
      <c r="Z478" s="227"/>
      <c r="AA478" s="227"/>
    </row>
    <row r="479" spans="1:27" x14ac:dyDescent="0.25">
      <c r="I479" s="227"/>
      <c r="J479" s="227"/>
      <c r="K479" s="227"/>
      <c r="L479" s="227"/>
      <c r="M479" s="227"/>
      <c r="N479" s="227"/>
      <c r="O479" s="227"/>
      <c r="P479" s="227"/>
      <c r="Q479" s="227"/>
      <c r="R479" s="227"/>
      <c r="S479" s="227"/>
      <c r="T479" s="227"/>
      <c r="U479" s="227"/>
      <c r="V479" s="227"/>
      <c r="W479" s="227"/>
      <c r="X479" s="227"/>
      <c r="Y479" s="227"/>
      <c r="Z479" s="227"/>
      <c r="AA479" s="227"/>
    </row>
    <row r="480" spans="1:27" x14ac:dyDescent="0.25">
      <c r="I480" s="227"/>
      <c r="J480" s="227"/>
      <c r="K480" s="227"/>
      <c r="L480" s="227"/>
      <c r="M480" s="227"/>
      <c r="N480" s="227"/>
      <c r="O480" s="227"/>
      <c r="P480" s="227"/>
      <c r="Q480" s="227"/>
      <c r="R480" s="227"/>
      <c r="S480" s="227"/>
      <c r="T480" s="227"/>
      <c r="U480" s="227"/>
      <c r="V480" s="227"/>
      <c r="W480" s="227"/>
      <c r="X480" s="227"/>
      <c r="Y480" s="227"/>
      <c r="Z480" s="227"/>
      <c r="AA480" s="227"/>
    </row>
    <row r="481" spans="9:27" x14ac:dyDescent="0.25">
      <c r="I481" s="227"/>
      <c r="J481" s="227"/>
      <c r="K481" s="227"/>
      <c r="L481" s="227"/>
      <c r="M481" s="227"/>
      <c r="N481" s="227"/>
      <c r="O481" s="227"/>
      <c r="P481" s="227"/>
      <c r="Q481" s="227"/>
      <c r="R481" s="227"/>
      <c r="S481" s="227"/>
      <c r="T481" s="227"/>
      <c r="U481" s="227"/>
      <c r="V481" s="227"/>
      <c r="W481" s="227"/>
      <c r="X481" s="227"/>
      <c r="Y481" s="227"/>
      <c r="Z481" s="227"/>
      <c r="AA481" s="227"/>
    </row>
    <row r="482" spans="9:27" x14ac:dyDescent="0.25"/>
    <row r="483" spans="9:27" x14ac:dyDescent="0.25"/>
    <row r="484" spans="9:27" x14ac:dyDescent="0.25"/>
    <row r="485" spans="9:27" x14ac:dyDescent="0.25"/>
    <row r="486" spans="9:27" x14ac:dyDescent="0.25"/>
    <row r="487" spans="9:27" x14ac:dyDescent="0.25"/>
    <row r="488" spans="9:27" x14ac:dyDescent="0.25"/>
    <row r="489" spans="9:27" x14ac:dyDescent="0.25"/>
    <row r="490" spans="9:27" x14ac:dyDescent="0.25"/>
    <row r="491" spans="9:27" x14ac:dyDescent="0.25"/>
    <row r="492" spans="9:27" x14ac:dyDescent="0.25"/>
    <row r="493" spans="9:27" x14ac:dyDescent="0.25"/>
    <row r="494" spans="9:27" x14ac:dyDescent="0.25"/>
    <row r="495" spans="9:27" x14ac:dyDescent="0.25"/>
    <row r="496" spans="9:27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65536"/>
  <sheetViews>
    <sheetView showGridLines="0" workbookViewId="0">
      <selection activeCell="D17" sqref="D17"/>
    </sheetView>
  </sheetViews>
  <sheetFormatPr baseColWidth="10" defaultColWidth="1.7109375" defaultRowHeight="15" customHeight="1" zeroHeight="1" x14ac:dyDescent="0.25"/>
  <cols>
    <col min="1" max="2" width="23.42578125" style="79" customWidth="1"/>
    <col min="3" max="3" width="1.42578125" style="79" customWidth="1"/>
    <col min="4" max="4" width="25" style="75" customWidth="1"/>
    <col min="5" max="5" width="1.5703125" style="75" customWidth="1"/>
    <col min="6" max="6" width="24.85546875" style="75" customWidth="1"/>
    <col min="7" max="7" width="0" style="79" hidden="1" customWidth="1"/>
    <col min="8" max="255" width="11.42578125" style="79" hidden="1" customWidth="1"/>
    <col min="256" max="16384" width="1.7109375" style="79"/>
  </cols>
  <sheetData>
    <row r="1" spans="1:6" ht="32.25" customHeight="1" x14ac:dyDescent="0.3">
      <c r="A1" s="327" t="s">
        <v>436</v>
      </c>
      <c r="B1" s="327"/>
      <c r="C1" s="327"/>
      <c r="D1" s="327"/>
      <c r="E1" s="327"/>
      <c r="F1" s="327"/>
    </row>
    <row r="2" spans="1:6" ht="15.75" x14ac:dyDescent="0.25">
      <c r="A2" s="295" t="s">
        <v>1053</v>
      </c>
      <c r="B2" s="295"/>
      <c r="C2" s="295"/>
      <c r="D2" s="295"/>
      <c r="E2" s="295"/>
      <c r="F2" s="295"/>
    </row>
    <row r="3" spans="1:6" x14ac:dyDescent="0.25">
      <c r="A3" s="328" t="s">
        <v>500</v>
      </c>
      <c r="B3" s="328"/>
      <c r="C3" s="328"/>
      <c r="D3" s="328"/>
      <c r="E3" s="328"/>
      <c r="F3" s="328"/>
    </row>
    <row r="4" spans="1:6" ht="4.5" customHeight="1" x14ac:dyDescent="0.25">
      <c r="A4" s="32"/>
      <c r="B4" s="32"/>
      <c r="C4" s="32"/>
      <c r="D4" s="76"/>
      <c r="E4" s="76"/>
      <c r="F4" s="76"/>
    </row>
    <row r="5" spans="1:6" x14ac:dyDescent="0.25">
      <c r="A5" s="97" t="s">
        <v>715</v>
      </c>
      <c r="B5" s="121" t="s">
        <v>231</v>
      </c>
      <c r="C5" s="121"/>
      <c r="D5" s="121" t="s">
        <v>230</v>
      </c>
      <c r="E5" s="98"/>
      <c r="F5" s="98" t="s">
        <v>163</v>
      </c>
    </row>
    <row r="6" spans="1:6" x14ac:dyDescent="0.25">
      <c r="A6" s="217" t="s">
        <v>218</v>
      </c>
      <c r="B6" s="105">
        <v>2750177.2199999997</v>
      </c>
      <c r="C6" s="104"/>
      <c r="D6" s="105">
        <v>252430210.19999999</v>
      </c>
      <c r="E6" s="104" t="s">
        <v>877</v>
      </c>
      <c r="F6" s="105">
        <f>B6+D6</f>
        <v>255180387.41999999</v>
      </c>
    </row>
    <row r="7" spans="1:6" x14ac:dyDescent="0.25">
      <c r="A7" s="217" t="s">
        <v>233</v>
      </c>
      <c r="B7" s="105">
        <v>3133139.3699999996</v>
      </c>
      <c r="C7" s="210"/>
      <c r="D7" s="105">
        <v>34486198.57</v>
      </c>
      <c r="E7" s="104"/>
      <c r="F7" s="105">
        <f t="shared" ref="F7:F17" si="0">B7+D7</f>
        <v>37619337.939999998</v>
      </c>
    </row>
    <row r="8" spans="1:6" x14ac:dyDescent="0.25">
      <c r="A8" s="217" t="s">
        <v>234</v>
      </c>
      <c r="B8" s="105">
        <v>2645900.7200000002</v>
      </c>
      <c r="C8" s="106"/>
      <c r="D8" s="105">
        <v>394395505.63000005</v>
      </c>
      <c r="E8" s="106"/>
      <c r="F8" s="105">
        <f t="shared" si="0"/>
        <v>397041406.35000008</v>
      </c>
    </row>
    <row r="9" spans="1:6" x14ac:dyDescent="0.25">
      <c r="A9" s="217" t="s">
        <v>754</v>
      </c>
      <c r="B9" s="105">
        <v>771075.64</v>
      </c>
      <c r="C9" s="104"/>
      <c r="D9" s="105">
        <v>15592714.33</v>
      </c>
      <c r="E9" s="104" t="s">
        <v>877</v>
      </c>
      <c r="F9" s="105">
        <f t="shared" si="0"/>
        <v>16363789.970000001</v>
      </c>
    </row>
    <row r="10" spans="1:6" x14ac:dyDescent="0.25">
      <c r="A10" s="217" t="s">
        <v>502</v>
      </c>
      <c r="B10" s="105">
        <v>0</v>
      </c>
      <c r="C10" s="104"/>
      <c r="D10" s="105">
        <v>112718193.92000002</v>
      </c>
      <c r="E10" s="103"/>
      <c r="F10" s="105">
        <f t="shared" si="0"/>
        <v>112718193.92000002</v>
      </c>
    </row>
    <row r="11" spans="1:6" s="158" customFormat="1" x14ac:dyDescent="0.25">
      <c r="A11" s="217" t="s">
        <v>841</v>
      </c>
      <c r="B11" s="105">
        <v>88967.05</v>
      </c>
      <c r="C11" s="104"/>
      <c r="D11" s="105">
        <v>8833686.0999999996</v>
      </c>
      <c r="E11" s="103"/>
      <c r="F11" s="105">
        <f t="shared" si="0"/>
        <v>8922653.1500000004</v>
      </c>
    </row>
    <row r="12" spans="1:6" x14ac:dyDescent="0.25">
      <c r="A12" s="217" t="s">
        <v>235</v>
      </c>
      <c r="B12" s="105">
        <v>794813.05999999994</v>
      </c>
      <c r="C12" s="104"/>
      <c r="D12" s="105">
        <v>402083110.01999998</v>
      </c>
      <c r="E12" s="104"/>
      <c r="F12" s="105">
        <f t="shared" si="0"/>
        <v>402877923.07999998</v>
      </c>
    </row>
    <row r="13" spans="1:6" x14ac:dyDescent="0.25">
      <c r="A13" s="217" t="s">
        <v>236</v>
      </c>
      <c r="B13" s="105">
        <v>4803159.16</v>
      </c>
      <c r="C13" s="104"/>
      <c r="D13" s="105">
        <v>531466399.83999997</v>
      </c>
      <c r="E13" s="104"/>
      <c r="F13" s="105">
        <f t="shared" si="0"/>
        <v>536269559</v>
      </c>
    </row>
    <row r="14" spans="1:6" x14ac:dyDescent="0.25">
      <c r="A14" s="217" t="s">
        <v>237</v>
      </c>
      <c r="B14" s="105">
        <v>1113258.32</v>
      </c>
      <c r="C14" s="104" t="s">
        <v>877</v>
      </c>
      <c r="D14" s="105">
        <v>129064788.97999999</v>
      </c>
      <c r="E14" s="104" t="s">
        <v>877</v>
      </c>
      <c r="F14" s="105">
        <f t="shared" si="0"/>
        <v>130178047.29999998</v>
      </c>
    </row>
    <row r="15" spans="1:6" x14ac:dyDescent="0.25">
      <c r="A15" s="217" t="s">
        <v>238</v>
      </c>
      <c r="B15" s="105">
        <v>378989.10000000003</v>
      </c>
      <c r="C15" s="104"/>
      <c r="D15" s="105">
        <v>33869070.100000001</v>
      </c>
      <c r="E15" s="103" t="s">
        <v>877</v>
      </c>
      <c r="F15" s="105">
        <f t="shared" si="0"/>
        <v>34248059.200000003</v>
      </c>
    </row>
    <row r="16" spans="1:6" x14ac:dyDescent="0.25">
      <c r="A16" s="217" t="s">
        <v>239</v>
      </c>
      <c r="B16" s="105">
        <v>2137727.2999999998</v>
      </c>
      <c r="C16" s="104" t="s">
        <v>877</v>
      </c>
      <c r="D16" s="105">
        <v>601090911.01999998</v>
      </c>
      <c r="E16" s="104" t="s">
        <v>877</v>
      </c>
      <c r="F16" s="105">
        <f t="shared" si="0"/>
        <v>603228638.31999993</v>
      </c>
    </row>
    <row r="17" spans="1:6" x14ac:dyDescent="0.25">
      <c r="A17" s="217" t="s">
        <v>240</v>
      </c>
      <c r="B17" s="105">
        <v>4120008.4499999997</v>
      </c>
      <c r="C17" s="104"/>
      <c r="D17" s="105">
        <v>464370894.38999999</v>
      </c>
      <c r="E17" s="104"/>
      <c r="F17" s="105">
        <f t="shared" si="0"/>
        <v>468490902.83999997</v>
      </c>
    </row>
    <row r="18" spans="1:6" x14ac:dyDescent="0.25">
      <c r="A18" s="97" t="s">
        <v>232</v>
      </c>
      <c r="B18" s="107">
        <f>SUM(B6:B17)</f>
        <v>22737215.390000001</v>
      </c>
      <c r="C18" s="107"/>
      <c r="D18" s="107">
        <f>SUM(D6:D17)</f>
        <v>2980401683.0999999</v>
      </c>
      <c r="E18" s="107"/>
      <c r="F18" s="107">
        <f>+SUM(F6:F17)</f>
        <v>3003138898.4900002</v>
      </c>
    </row>
    <row r="19" spans="1:6" ht="4.5" customHeight="1" x14ac:dyDescent="0.25">
      <c r="A19" s="35"/>
      <c r="B19" s="35"/>
      <c r="C19" s="35"/>
      <c r="D19" s="33"/>
      <c r="E19" s="33"/>
      <c r="F19" s="36"/>
    </row>
    <row r="20" spans="1:6" ht="6.75" customHeight="1" x14ac:dyDescent="0.25">
      <c r="A20" s="14"/>
      <c r="B20" s="14"/>
      <c r="C20" s="14"/>
      <c r="D20" s="14"/>
      <c r="E20" s="14"/>
      <c r="F20" s="15"/>
    </row>
    <row r="21" spans="1:6" x14ac:dyDescent="0.25">
      <c r="A21" s="6" t="s">
        <v>802</v>
      </c>
      <c r="B21" s="6"/>
      <c r="C21" s="6"/>
      <c r="D21" s="6"/>
      <c r="E21" s="6"/>
      <c r="F21" s="6"/>
    </row>
    <row r="22" spans="1:6" x14ac:dyDescent="0.25">
      <c r="A22" s="6" t="s">
        <v>803</v>
      </c>
      <c r="B22" s="6"/>
      <c r="C22" s="6"/>
      <c r="D22" s="6"/>
      <c r="E22" s="6"/>
      <c r="F22" s="6"/>
    </row>
    <row r="23" spans="1:6" x14ac:dyDescent="0.25">
      <c r="A23" s="6" t="s">
        <v>2</v>
      </c>
      <c r="B23" s="6"/>
      <c r="C23" s="6"/>
      <c r="D23" s="79"/>
      <c r="E23" s="79"/>
      <c r="F23" s="79"/>
    </row>
    <row r="24" spans="1:6" x14ac:dyDescent="0.25">
      <c r="D24" s="79"/>
      <c r="E24" s="79"/>
      <c r="F24" s="79"/>
    </row>
    <row r="25" spans="1:6" ht="15" hidden="1" customHeight="1" x14ac:dyDescent="0.25"/>
    <row r="26" spans="1:6" ht="15" hidden="1" customHeight="1" x14ac:dyDescent="0.25"/>
    <row r="27" spans="1:6" ht="15" hidden="1" customHeight="1" x14ac:dyDescent="0.25"/>
    <row r="28" spans="1:6" ht="15" hidden="1" customHeight="1" x14ac:dyDescent="0.25"/>
    <row r="29" spans="1:6" ht="15" hidden="1" customHeight="1" x14ac:dyDescent="0.25"/>
    <row r="30" spans="1:6" ht="15" hidden="1" customHeight="1" x14ac:dyDescent="0.25"/>
    <row r="31" spans="1:6" ht="15" hidden="1" customHeight="1" x14ac:dyDescent="0.25"/>
    <row r="32" spans="1: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33"/>
      <c r="B65522" s="34"/>
    </row>
    <row r="65523" spans="1:4" ht="15" customHeight="1" x14ac:dyDescent="0.25">
      <c r="A65523" s="123"/>
      <c r="B65523" s="124"/>
      <c r="D65523" s="125"/>
    </row>
    <row r="65524" spans="1:4" ht="15" customHeight="1" x14ac:dyDescent="0.25">
      <c r="A65524" s="123"/>
      <c r="B65524" s="124"/>
      <c r="D65524" s="125"/>
    </row>
    <row r="65525" spans="1:4" ht="15" customHeight="1" x14ac:dyDescent="0.25">
      <c r="A65525" s="123"/>
      <c r="B65525" s="124"/>
      <c r="D65525" s="125"/>
    </row>
    <row r="65526" spans="1:4" ht="15" customHeight="1" x14ac:dyDescent="0.25">
      <c r="A65526" s="123"/>
      <c r="B65526" s="124"/>
      <c r="D65526" s="125"/>
    </row>
    <row r="65527" spans="1:4" ht="15" customHeight="1" x14ac:dyDescent="0.25">
      <c r="A65527" s="123"/>
      <c r="B65527" s="124"/>
      <c r="D65527" s="125"/>
    </row>
    <row r="65528" spans="1:4" ht="15" customHeight="1" x14ac:dyDescent="0.25">
      <c r="A65528" s="123"/>
      <c r="B65528" s="124"/>
      <c r="D65528" s="125"/>
    </row>
    <row r="65529" spans="1:4" ht="15" customHeight="1" x14ac:dyDescent="0.25">
      <c r="A65529" s="123"/>
      <c r="B65529" s="124"/>
      <c r="D65529" s="125"/>
    </row>
    <row r="65530" spans="1:4" ht="15" customHeight="1" x14ac:dyDescent="0.25">
      <c r="A65530" s="123"/>
      <c r="B65530" s="124"/>
      <c r="D65530" s="125"/>
    </row>
    <row r="65531" spans="1:4" ht="15" customHeight="1" x14ac:dyDescent="0.25">
      <c r="A65531" s="123"/>
      <c r="B65531" s="124"/>
      <c r="D65531" s="125"/>
    </row>
    <row r="65532" spans="1:4" ht="15" customHeight="1" x14ac:dyDescent="0.25">
      <c r="A65532" s="123"/>
      <c r="B65532" s="124"/>
      <c r="D65532" s="125"/>
    </row>
    <row r="65533" spans="1:4" ht="15" customHeight="1" x14ac:dyDescent="0.25">
      <c r="A65533" s="123"/>
      <c r="B65533" s="124"/>
      <c r="D65533" s="125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39"/>
  <sheetViews>
    <sheetView showGridLines="0" workbookViewId="0">
      <selection activeCell="B7" sqref="B7"/>
    </sheetView>
  </sheetViews>
  <sheetFormatPr baseColWidth="10" defaultRowHeight="15" x14ac:dyDescent="0.25"/>
  <cols>
    <col min="1" max="1" width="28.85546875" style="79" customWidth="1"/>
    <col min="2" max="3" width="24.85546875" style="79" customWidth="1"/>
    <col min="4" max="16384" width="11.42578125" style="16"/>
  </cols>
  <sheetData>
    <row r="1" spans="1:255" ht="15.75" x14ac:dyDescent="0.25">
      <c r="A1" s="295" t="s">
        <v>241</v>
      </c>
      <c r="B1" s="295"/>
      <c r="C1" s="295"/>
    </row>
    <row r="2" spans="1:255" ht="15.75" x14ac:dyDescent="0.25">
      <c r="A2" s="295" t="s">
        <v>629</v>
      </c>
      <c r="B2" s="295"/>
      <c r="C2" s="295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29"/>
      <c r="BV2" s="329"/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29"/>
      <c r="CH2" s="329"/>
      <c r="CI2" s="329"/>
      <c r="CJ2" s="329"/>
      <c r="CK2" s="329"/>
      <c r="CL2" s="329"/>
      <c r="CM2" s="329"/>
      <c r="CN2" s="329"/>
      <c r="CO2" s="329"/>
      <c r="CP2" s="329"/>
      <c r="CQ2" s="329"/>
      <c r="CR2" s="329"/>
      <c r="CS2" s="329"/>
      <c r="CT2" s="329"/>
      <c r="CU2" s="329"/>
      <c r="CV2" s="329"/>
      <c r="CW2" s="329"/>
      <c r="CX2" s="329"/>
      <c r="CY2" s="329"/>
      <c r="CZ2" s="329"/>
      <c r="DA2" s="329"/>
      <c r="DB2" s="329"/>
      <c r="DC2" s="329"/>
      <c r="DD2" s="329"/>
      <c r="DE2" s="329"/>
      <c r="DF2" s="329"/>
      <c r="DG2" s="329"/>
      <c r="DH2" s="329"/>
      <c r="DI2" s="329"/>
      <c r="DJ2" s="329"/>
      <c r="DK2" s="329"/>
      <c r="DL2" s="329"/>
      <c r="DM2" s="329"/>
      <c r="DN2" s="329"/>
      <c r="DO2" s="329"/>
      <c r="DP2" s="329"/>
      <c r="DQ2" s="329"/>
      <c r="DR2" s="329"/>
      <c r="DS2" s="329"/>
      <c r="DT2" s="329"/>
      <c r="DU2" s="329"/>
      <c r="DV2" s="329"/>
      <c r="DW2" s="329"/>
      <c r="DX2" s="329"/>
      <c r="DY2" s="329"/>
      <c r="DZ2" s="329"/>
      <c r="EA2" s="329"/>
      <c r="EB2" s="329"/>
      <c r="EC2" s="329"/>
      <c r="ED2" s="329"/>
      <c r="EE2" s="329"/>
      <c r="EF2" s="329"/>
      <c r="EG2" s="329"/>
      <c r="EH2" s="329"/>
      <c r="EI2" s="329"/>
      <c r="EJ2" s="329"/>
      <c r="EK2" s="329"/>
      <c r="EL2" s="329"/>
      <c r="EM2" s="329"/>
      <c r="EN2" s="329"/>
      <c r="EO2" s="329"/>
      <c r="EP2" s="329"/>
      <c r="EQ2" s="329"/>
      <c r="ER2" s="329"/>
      <c r="ES2" s="329"/>
      <c r="ET2" s="329"/>
      <c r="EU2" s="329"/>
      <c r="EV2" s="329"/>
      <c r="EW2" s="329"/>
      <c r="EX2" s="329"/>
      <c r="EY2" s="329"/>
      <c r="EZ2" s="329"/>
      <c r="FA2" s="329"/>
      <c r="FB2" s="329"/>
      <c r="FC2" s="329"/>
      <c r="FD2" s="329"/>
      <c r="FE2" s="329"/>
      <c r="FF2" s="329"/>
      <c r="FG2" s="329"/>
      <c r="FH2" s="329"/>
      <c r="FI2" s="329"/>
      <c r="FJ2" s="329"/>
      <c r="FK2" s="329"/>
      <c r="FL2" s="329"/>
      <c r="FM2" s="329"/>
      <c r="FN2" s="329"/>
      <c r="FO2" s="329"/>
      <c r="FP2" s="329"/>
      <c r="FQ2" s="329"/>
      <c r="FR2" s="329"/>
      <c r="FS2" s="329"/>
      <c r="FT2" s="329"/>
      <c r="FU2" s="329"/>
      <c r="FV2" s="329"/>
      <c r="FW2" s="329"/>
      <c r="FX2" s="329"/>
      <c r="FY2" s="329"/>
      <c r="FZ2" s="329"/>
      <c r="GA2" s="329"/>
      <c r="GB2" s="329"/>
      <c r="GC2" s="329"/>
      <c r="GD2" s="329"/>
      <c r="GE2" s="329"/>
      <c r="GF2" s="329"/>
      <c r="GG2" s="329"/>
      <c r="GH2" s="329"/>
      <c r="GI2" s="329"/>
      <c r="GJ2" s="329"/>
      <c r="GK2" s="329"/>
      <c r="GL2" s="329"/>
      <c r="GM2" s="329"/>
      <c r="GN2" s="329"/>
      <c r="GO2" s="329"/>
      <c r="GP2" s="329"/>
      <c r="GQ2" s="329"/>
      <c r="GR2" s="329"/>
      <c r="GS2" s="329"/>
      <c r="GT2" s="329"/>
      <c r="GU2" s="329"/>
      <c r="GV2" s="329"/>
      <c r="GW2" s="329"/>
      <c r="GX2" s="329"/>
      <c r="GY2" s="329"/>
      <c r="GZ2" s="329"/>
      <c r="HA2" s="329"/>
      <c r="HB2" s="329"/>
      <c r="HC2" s="329"/>
      <c r="HD2" s="329"/>
      <c r="HE2" s="329"/>
      <c r="HF2" s="329"/>
      <c r="HG2" s="329"/>
      <c r="HH2" s="329"/>
      <c r="HI2" s="329"/>
      <c r="HJ2" s="329"/>
      <c r="HK2" s="329"/>
      <c r="HL2" s="329"/>
      <c r="HM2" s="329"/>
      <c r="HN2" s="329"/>
      <c r="HO2" s="329"/>
      <c r="HP2" s="329"/>
      <c r="HQ2" s="329"/>
      <c r="HR2" s="329"/>
      <c r="HS2" s="329"/>
      <c r="HT2" s="329"/>
      <c r="HU2" s="329"/>
      <c r="HV2" s="329"/>
      <c r="HW2" s="329"/>
      <c r="HX2" s="329"/>
      <c r="HY2" s="329"/>
      <c r="HZ2" s="329"/>
      <c r="IA2" s="329"/>
      <c r="IB2" s="329"/>
      <c r="IC2" s="329"/>
      <c r="ID2" s="329"/>
      <c r="IE2" s="329"/>
      <c r="IF2" s="329"/>
      <c r="IG2" s="329"/>
      <c r="IH2" s="329"/>
      <c r="II2" s="329"/>
      <c r="IJ2" s="329"/>
      <c r="IK2" s="329"/>
      <c r="IL2" s="329"/>
      <c r="IM2" s="329"/>
      <c r="IN2" s="329"/>
      <c r="IO2" s="329"/>
      <c r="IP2" s="329"/>
      <c r="IQ2" s="329"/>
      <c r="IR2" s="329"/>
      <c r="IS2" s="329"/>
      <c r="IT2" s="329"/>
      <c r="IU2" s="329"/>
    </row>
    <row r="3" spans="1:255" ht="15.75" x14ac:dyDescent="0.25">
      <c r="A3" s="295" t="s">
        <v>1132</v>
      </c>
      <c r="B3" s="295"/>
      <c r="C3" s="295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  <c r="BE3" s="329"/>
      <c r="BF3" s="329"/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29"/>
      <c r="DP3" s="329"/>
      <c r="DQ3" s="329"/>
      <c r="DR3" s="329"/>
      <c r="DS3" s="329"/>
      <c r="DT3" s="329"/>
      <c r="DU3" s="329"/>
      <c r="DV3" s="329"/>
      <c r="DW3" s="329"/>
      <c r="DX3" s="329"/>
      <c r="DY3" s="329"/>
      <c r="DZ3" s="329"/>
      <c r="EA3" s="329"/>
      <c r="EB3" s="329"/>
      <c r="EC3" s="329"/>
      <c r="ED3" s="329"/>
      <c r="EE3" s="329"/>
      <c r="EF3" s="329"/>
      <c r="EG3" s="329"/>
      <c r="EH3" s="329"/>
      <c r="EI3" s="329"/>
      <c r="EJ3" s="329"/>
      <c r="EK3" s="329"/>
      <c r="EL3" s="329"/>
      <c r="EM3" s="329"/>
      <c r="EN3" s="329"/>
      <c r="EO3" s="329"/>
      <c r="EP3" s="329"/>
      <c r="EQ3" s="329"/>
      <c r="ER3" s="329"/>
      <c r="ES3" s="329"/>
      <c r="ET3" s="329"/>
      <c r="EU3" s="329"/>
      <c r="EV3" s="329"/>
      <c r="EW3" s="329"/>
      <c r="EX3" s="329"/>
      <c r="EY3" s="329"/>
      <c r="EZ3" s="329"/>
      <c r="FA3" s="329"/>
      <c r="FB3" s="329"/>
      <c r="FC3" s="329"/>
      <c r="FD3" s="329"/>
      <c r="FE3" s="329"/>
      <c r="FF3" s="329"/>
      <c r="FG3" s="329"/>
      <c r="FH3" s="329"/>
      <c r="FI3" s="329"/>
      <c r="FJ3" s="329"/>
      <c r="FK3" s="329"/>
      <c r="FL3" s="329"/>
      <c r="FM3" s="329"/>
      <c r="FN3" s="329"/>
      <c r="FO3" s="329"/>
      <c r="FP3" s="329"/>
      <c r="FQ3" s="329"/>
      <c r="FR3" s="329"/>
      <c r="FS3" s="329"/>
      <c r="FT3" s="329"/>
      <c r="FU3" s="329"/>
      <c r="FV3" s="329"/>
      <c r="FW3" s="329"/>
      <c r="FX3" s="329"/>
      <c r="FY3" s="329"/>
      <c r="FZ3" s="329"/>
      <c r="GA3" s="329"/>
      <c r="GB3" s="329"/>
      <c r="GC3" s="329"/>
      <c r="GD3" s="329"/>
      <c r="GE3" s="329"/>
      <c r="GF3" s="329"/>
      <c r="GG3" s="329"/>
      <c r="GH3" s="329"/>
      <c r="GI3" s="329"/>
      <c r="GJ3" s="329"/>
      <c r="GK3" s="329"/>
      <c r="GL3" s="329"/>
      <c r="GM3" s="329"/>
      <c r="GN3" s="329"/>
      <c r="GO3" s="329"/>
      <c r="GP3" s="329"/>
      <c r="GQ3" s="329"/>
      <c r="GR3" s="329"/>
      <c r="GS3" s="329"/>
      <c r="GT3" s="329"/>
      <c r="GU3" s="329"/>
      <c r="GV3" s="329"/>
      <c r="GW3" s="329"/>
      <c r="GX3" s="329"/>
      <c r="GY3" s="329"/>
      <c r="GZ3" s="329"/>
      <c r="HA3" s="329"/>
      <c r="HB3" s="329"/>
      <c r="HC3" s="329"/>
      <c r="HD3" s="329"/>
      <c r="HE3" s="329"/>
      <c r="HF3" s="329"/>
      <c r="HG3" s="329"/>
      <c r="HH3" s="329"/>
      <c r="HI3" s="329"/>
      <c r="HJ3" s="329"/>
      <c r="HK3" s="329"/>
      <c r="HL3" s="329"/>
      <c r="HM3" s="329"/>
      <c r="HN3" s="329"/>
      <c r="HO3" s="329"/>
      <c r="HP3" s="329"/>
      <c r="HQ3" s="329"/>
      <c r="HR3" s="329"/>
      <c r="HS3" s="329"/>
      <c r="HT3" s="329"/>
      <c r="HU3" s="329"/>
      <c r="HV3" s="329"/>
      <c r="HW3" s="329"/>
      <c r="HX3" s="329"/>
      <c r="HY3" s="329"/>
      <c r="HZ3" s="329"/>
      <c r="IA3" s="329"/>
      <c r="IB3" s="329"/>
      <c r="IC3" s="329"/>
      <c r="ID3" s="329"/>
      <c r="IE3" s="329"/>
      <c r="IF3" s="329"/>
      <c r="IG3" s="329"/>
      <c r="IH3" s="329"/>
      <c r="II3" s="329"/>
      <c r="IJ3" s="329"/>
      <c r="IK3" s="329"/>
      <c r="IL3" s="329"/>
      <c r="IM3" s="329"/>
      <c r="IN3" s="329"/>
      <c r="IO3" s="329"/>
      <c r="IP3" s="329"/>
      <c r="IQ3" s="329"/>
      <c r="IR3" s="329"/>
      <c r="IS3" s="329"/>
      <c r="IT3" s="329"/>
      <c r="IU3" s="329"/>
    </row>
    <row r="4" spans="1:255" ht="15.75" x14ac:dyDescent="0.25">
      <c r="A4" s="295" t="s">
        <v>500</v>
      </c>
      <c r="B4" s="295"/>
      <c r="C4" s="295"/>
    </row>
    <row r="5" spans="1:255" ht="6" customHeight="1" x14ac:dyDescent="0.25"/>
    <row r="6" spans="1:255" x14ac:dyDescent="0.25">
      <c r="A6" s="97" t="s">
        <v>628</v>
      </c>
      <c r="B6" s="98" t="s">
        <v>630</v>
      </c>
      <c r="C6" s="98" t="s">
        <v>631</v>
      </c>
    </row>
    <row r="7" spans="1:255" x14ac:dyDescent="0.25">
      <c r="A7" s="33" t="s">
        <v>261</v>
      </c>
      <c r="B7" s="105">
        <v>635142.25</v>
      </c>
      <c r="C7" s="108">
        <f>B7/$B$19</f>
        <v>2.7934038496171362E-2</v>
      </c>
      <c r="D7" s="104"/>
    </row>
    <row r="8" spans="1:255" x14ac:dyDescent="0.25">
      <c r="A8" s="33" t="s">
        <v>372</v>
      </c>
      <c r="B8" s="105">
        <v>204495.05</v>
      </c>
      <c r="C8" s="108">
        <f t="shared" ref="C8:C18" si="0">B8/$B$19</f>
        <v>8.9938475970957488E-3</v>
      </c>
      <c r="D8" s="104"/>
    </row>
    <row r="9" spans="1:255" x14ac:dyDescent="0.25">
      <c r="A9" s="33" t="s">
        <v>178</v>
      </c>
      <c r="B9" s="105">
        <v>2578868.87</v>
      </c>
      <c r="C9" s="108">
        <f t="shared" si="0"/>
        <v>0.11342061135305981</v>
      </c>
      <c r="D9" s="104"/>
    </row>
    <row r="10" spans="1:255" x14ac:dyDescent="0.25">
      <c r="A10" s="33" t="s">
        <v>180</v>
      </c>
      <c r="B10" s="105">
        <v>2928529.8899999997</v>
      </c>
      <c r="C10" s="108">
        <f t="shared" si="0"/>
        <v>0.12879896855302647</v>
      </c>
      <c r="D10" s="104"/>
    </row>
    <row r="11" spans="1:255" s="228" customFormat="1" x14ac:dyDescent="0.25">
      <c r="A11" s="33" t="s">
        <v>976</v>
      </c>
      <c r="B11" s="105">
        <v>1307047.1100000001</v>
      </c>
      <c r="C11" s="108">
        <f t="shared" si="0"/>
        <v>5.7484924498487591E-2</v>
      </c>
      <c r="D11" s="104"/>
    </row>
    <row r="12" spans="1:255" s="119" customFormat="1" x14ac:dyDescent="0.25">
      <c r="A12" s="33" t="s">
        <v>199</v>
      </c>
      <c r="B12" s="105">
        <v>1871.51</v>
      </c>
      <c r="C12" s="108">
        <f t="shared" si="0"/>
        <v>8.2310431066378708E-5</v>
      </c>
      <c r="D12" s="104"/>
    </row>
    <row r="13" spans="1:255" s="82" customFormat="1" x14ac:dyDescent="0.25">
      <c r="A13" s="33" t="s">
        <v>561</v>
      </c>
      <c r="B13" s="105">
        <v>5740256.3900000006</v>
      </c>
      <c r="C13" s="108">
        <f t="shared" si="0"/>
        <v>0.25246083531075703</v>
      </c>
      <c r="D13" s="104"/>
    </row>
    <row r="14" spans="1:255" x14ac:dyDescent="0.25">
      <c r="A14" s="33" t="s">
        <v>260</v>
      </c>
      <c r="B14" s="105">
        <v>133882.48000000001</v>
      </c>
      <c r="C14" s="108">
        <f t="shared" si="0"/>
        <v>5.8882531437373167E-3</v>
      </c>
      <c r="D14" s="104"/>
    </row>
    <row r="15" spans="1:255" x14ac:dyDescent="0.25">
      <c r="A15" s="33" t="s">
        <v>201</v>
      </c>
      <c r="B15" s="105">
        <v>7077056.2700000005</v>
      </c>
      <c r="C15" s="108">
        <f t="shared" si="0"/>
        <v>0.31125430922876085</v>
      </c>
      <c r="D15" s="104"/>
    </row>
    <row r="16" spans="1:255" x14ac:dyDescent="0.25">
      <c r="A16" s="33" t="s">
        <v>624</v>
      </c>
      <c r="B16" s="105">
        <v>233870.55</v>
      </c>
      <c r="C16" s="108">
        <f t="shared" si="0"/>
        <v>1.0285804395504737E-2</v>
      </c>
      <c r="D16" s="104"/>
    </row>
    <row r="17" spans="1:4" s="159" customFormat="1" x14ac:dyDescent="0.25">
      <c r="A17" s="33" t="s">
        <v>215</v>
      </c>
      <c r="B17" s="105">
        <v>1370577.3800000001</v>
      </c>
      <c r="C17" s="108">
        <f t="shared" si="0"/>
        <v>6.0279034019389659E-2</v>
      </c>
      <c r="D17" s="104"/>
    </row>
    <row r="18" spans="1:4" s="159" customFormat="1" x14ac:dyDescent="0.25">
      <c r="A18" s="33" t="s">
        <v>804</v>
      </c>
      <c r="B18" s="105">
        <v>525617.64</v>
      </c>
      <c r="C18" s="108">
        <f t="shared" si="0"/>
        <v>2.3117062972943057E-2</v>
      </c>
      <c r="D18" s="104"/>
    </row>
    <row r="19" spans="1:4" x14ac:dyDescent="0.25">
      <c r="A19" s="97" t="s">
        <v>232</v>
      </c>
      <c r="B19" s="107">
        <f>SUM(B7:B18)</f>
        <v>22737215.390000001</v>
      </c>
      <c r="C19" s="109">
        <f>+SUM(C7:C18)</f>
        <v>0.99999999999999989</v>
      </c>
    </row>
    <row r="20" spans="1:4" ht="5.25" customHeight="1" x14ac:dyDescent="0.25">
      <c r="A20" s="14"/>
      <c r="B20" s="14"/>
      <c r="C20" s="14"/>
    </row>
    <row r="21" spans="1:4" x14ac:dyDescent="0.25">
      <c r="A21" s="6"/>
      <c r="B21" s="6"/>
      <c r="C21" s="6"/>
    </row>
    <row r="22" spans="1:4" x14ac:dyDescent="0.25">
      <c r="A22" s="6"/>
    </row>
    <row r="23" spans="1:4" x14ac:dyDescent="0.25">
      <c r="A23" s="31"/>
      <c r="B23" s="31"/>
    </row>
    <row r="24" spans="1:4" x14ac:dyDescent="0.25">
      <c r="A24" s="31"/>
      <c r="B24" s="31"/>
    </row>
    <row r="25" spans="1:4" x14ac:dyDescent="0.25">
      <c r="A25" s="31"/>
      <c r="B25" s="31"/>
    </row>
    <row r="26" spans="1:4" x14ac:dyDescent="0.25">
      <c r="A26" s="31"/>
      <c r="B26" s="31"/>
    </row>
    <row r="27" spans="1:4" x14ac:dyDescent="0.25">
      <c r="A27" s="31"/>
      <c r="B27" s="31"/>
    </row>
    <row r="28" spans="1:4" x14ac:dyDescent="0.25">
      <c r="A28" s="31"/>
      <c r="B28" s="31"/>
    </row>
    <row r="29" spans="1:4" x14ac:dyDescent="0.25">
      <c r="A29" s="31"/>
      <c r="B29" s="31"/>
    </row>
    <row r="30" spans="1:4" x14ac:dyDescent="0.25">
      <c r="A30" s="31"/>
      <c r="B30" s="31"/>
    </row>
    <row r="31" spans="1:4" x14ac:dyDescent="0.25">
      <c r="A31" s="31"/>
      <c r="B31" s="31"/>
    </row>
    <row r="32" spans="1:4" x14ac:dyDescent="0.25">
      <c r="A32" s="31"/>
      <c r="B32" s="31"/>
    </row>
    <row r="33" spans="1:2" x14ac:dyDescent="0.25">
      <c r="A33" s="31"/>
      <c r="B33" s="31"/>
    </row>
    <row r="34" spans="1:2" x14ac:dyDescent="0.25">
      <c r="A34" s="31"/>
      <c r="B34" s="31"/>
    </row>
    <row r="35" spans="1:2" x14ac:dyDescent="0.25">
      <c r="A35" s="31"/>
      <c r="B35" s="31"/>
    </row>
    <row r="36" spans="1:2" x14ac:dyDescent="0.25">
      <c r="A36" s="31"/>
      <c r="B36" s="31"/>
    </row>
    <row r="37" spans="1:2" x14ac:dyDescent="0.25">
      <c r="A37" s="31"/>
      <c r="B37" s="31"/>
    </row>
    <row r="38" spans="1:2" x14ac:dyDescent="0.25">
      <c r="A38" s="31"/>
      <c r="B38" s="31"/>
    </row>
    <row r="39" spans="1:2" x14ac:dyDescent="0.25">
      <c r="A39" s="31"/>
      <c r="B39" s="31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26"/>
  <sheetViews>
    <sheetView showGridLines="0" zoomScaleNormal="100" workbookViewId="0">
      <selection activeCell="A4" sqref="A4:C4"/>
    </sheetView>
  </sheetViews>
  <sheetFormatPr baseColWidth="10" defaultRowHeight="15" x14ac:dyDescent="0.25"/>
  <cols>
    <col min="1" max="1" width="23" style="79" customWidth="1"/>
    <col min="2" max="3" width="24.85546875" style="79" customWidth="1"/>
    <col min="4" max="4" width="11.42578125" style="16"/>
    <col min="5" max="5" width="12.7109375" style="16" bestFit="1" customWidth="1"/>
    <col min="6" max="16384" width="11.42578125" style="16"/>
  </cols>
  <sheetData>
    <row r="1" spans="1:255" ht="15.75" x14ac:dyDescent="0.25">
      <c r="A1" s="295" t="s">
        <v>241</v>
      </c>
      <c r="B1" s="295"/>
      <c r="C1" s="295"/>
    </row>
    <row r="2" spans="1:255" ht="15.75" x14ac:dyDescent="0.25">
      <c r="A2" s="295" t="s">
        <v>632</v>
      </c>
      <c r="B2" s="295"/>
      <c r="C2" s="295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29"/>
      <c r="BV2" s="329"/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29"/>
      <c r="CH2" s="329"/>
      <c r="CI2" s="329"/>
      <c r="CJ2" s="329"/>
      <c r="CK2" s="329"/>
      <c r="CL2" s="329"/>
      <c r="CM2" s="329"/>
      <c r="CN2" s="329"/>
      <c r="CO2" s="329"/>
      <c r="CP2" s="329"/>
      <c r="CQ2" s="329"/>
      <c r="CR2" s="329"/>
      <c r="CS2" s="329"/>
      <c r="CT2" s="329"/>
      <c r="CU2" s="329"/>
      <c r="CV2" s="329"/>
      <c r="CW2" s="329"/>
      <c r="CX2" s="329"/>
      <c r="CY2" s="329"/>
      <c r="CZ2" s="329"/>
      <c r="DA2" s="329"/>
      <c r="DB2" s="329"/>
      <c r="DC2" s="329"/>
      <c r="DD2" s="329"/>
      <c r="DE2" s="329"/>
      <c r="DF2" s="329"/>
      <c r="DG2" s="329"/>
      <c r="DH2" s="329"/>
      <c r="DI2" s="329"/>
      <c r="DJ2" s="329"/>
      <c r="DK2" s="329"/>
      <c r="DL2" s="329"/>
      <c r="DM2" s="329"/>
      <c r="DN2" s="329"/>
      <c r="DO2" s="329"/>
      <c r="DP2" s="329"/>
      <c r="DQ2" s="329"/>
      <c r="DR2" s="329"/>
      <c r="DS2" s="329"/>
      <c r="DT2" s="329"/>
      <c r="DU2" s="329"/>
      <c r="DV2" s="329"/>
      <c r="DW2" s="329"/>
      <c r="DX2" s="329"/>
      <c r="DY2" s="329"/>
      <c r="DZ2" s="329"/>
      <c r="EA2" s="329"/>
      <c r="EB2" s="329"/>
      <c r="EC2" s="329"/>
      <c r="ED2" s="329"/>
      <c r="EE2" s="329"/>
      <c r="EF2" s="329"/>
      <c r="EG2" s="329"/>
      <c r="EH2" s="329"/>
      <c r="EI2" s="329"/>
      <c r="EJ2" s="329"/>
      <c r="EK2" s="329"/>
      <c r="EL2" s="329"/>
      <c r="EM2" s="329"/>
      <c r="EN2" s="329"/>
      <c r="EO2" s="329"/>
      <c r="EP2" s="329"/>
      <c r="EQ2" s="329"/>
      <c r="ER2" s="329"/>
      <c r="ES2" s="329"/>
      <c r="ET2" s="329"/>
      <c r="EU2" s="329"/>
      <c r="EV2" s="329"/>
      <c r="EW2" s="329"/>
      <c r="EX2" s="329"/>
      <c r="EY2" s="329"/>
      <c r="EZ2" s="329"/>
      <c r="FA2" s="329"/>
      <c r="FB2" s="329"/>
      <c r="FC2" s="329"/>
      <c r="FD2" s="329"/>
      <c r="FE2" s="329"/>
      <c r="FF2" s="329"/>
      <c r="FG2" s="329"/>
      <c r="FH2" s="329"/>
      <c r="FI2" s="329"/>
      <c r="FJ2" s="329"/>
      <c r="FK2" s="329"/>
      <c r="FL2" s="329"/>
      <c r="FM2" s="329"/>
      <c r="FN2" s="329"/>
      <c r="FO2" s="329"/>
      <c r="FP2" s="329"/>
      <c r="FQ2" s="329"/>
      <c r="FR2" s="329"/>
      <c r="FS2" s="329"/>
      <c r="FT2" s="329"/>
      <c r="FU2" s="329"/>
      <c r="FV2" s="329"/>
      <c r="FW2" s="329"/>
      <c r="FX2" s="329"/>
      <c r="FY2" s="329"/>
      <c r="FZ2" s="329"/>
      <c r="GA2" s="329"/>
      <c r="GB2" s="329"/>
      <c r="GC2" s="329"/>
      <c r="GD2" s="329"/>
      <c r="GE2" s="329"/>
      <c r="GF2" s="329"/>
      <c r="GG2" s="329"/>
      <c r="GH2" s="329"/>
      <c r="GI2" s="329"/>
      <c r="GJ2" s="329"/>
      <c r="GK2" s="329"/>
      <c r="GL2" s="329"/>
      <c r="GM2" s="329"/>
      <c r="GN2" s="329"/>
      <c r="GO2" s="329"/>
      <c r="GP2" s="329"/>
      <c r="GQ2" s="329"/>
      <c r="GR2" s="329"/>
      <c r="GS2" s="329"/>
      <c r="GT2" s="329"/>
      <c r="GU2" s="329"/>
      <c r="GV2" s="329"/>
      <c r="GW2" s="329"/>
      <c r="GX2" s="329"/>
      <c r="GY2" s="329"/>
      <c r="GZ2" s="329"/>
      <c r="HA2" s="329"/>
      <c r="HB2" s="329"/>
      <c r="HC2" s="329"/>
      <c r="HD2" s="329"/>
      <c r="HE2" s="329"/>
      <c r="HF2" s="329"/>
      <c r="HG2" s="329"/>
      <c r="HH2" s="329"/>
      <c r="HI2" s="329"/>
      <c r="HJ2" s="329"/>
      <c r="HK2" s="329"/>
      <c r="HL2" s="329"/>
      <c r="HM2" s="329"/>
      <c r="HN2" s="329"/>
      <c r="HO2" s="329"/>
      <c r="HP2" s="329"/>
      <c r="HQ2" s="329"/>
      <c r="HR2" s="329"/>
      <c r="HS2" s="329"/>
      <c r="HT2" s="329"/>
      <c r="HU2" s="329"/>
      <c r="HV2" s="329"/>
      <c r="HW2" s="329"/>
      <c r="HX2" s="329"/>
      <c r="HY2" s="329"/>
      <c r="HZ2" s="329"/>
      <c r="IA2" s="329"/>
      <c r="IB2" s="329"/>
      <c r="IC2" s="329"/>
      <c r="ID2" s="329"/>
      <c r="IE2" s="329"/>
      <c r="IF2" s="329"/>
      <c r="IG2" s="329"/>
      <c r="IH2" s="329"/>
      <c r="II2" s="329"/>
      <c r="IJ2" s="329"/>
      <c r="IK2" s="329"/>
      <c r="IL2" s="329"/>
      <c r="IM2" s="329"/>
      <c r="IN2" s="329"/>
      <c r="IO2" s="329"/>
      <c r="IP2" s="329"/>
      <c r="IQ2" s="329"/>
      <c r="IR2" s="329"/>
      <c r="IS2" s="329"/>
      <c r="IT2" s="329"/>
      <c r="IU2" s="329"/>
    </row>
    <row r="3" spans="1:255" ht="15.75" x14ac:dyDescent="0.25">
      <c r="A3" s="295" t="s">
        <v>1132</v>
      </c>
      <c r="B3" s="295"/>
      <c r="C3" s="295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  <c r="BE3" s="329"/>
      <c r="BF3" s="329"/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29"/>
      <c r="DF3" s="329"/>
      <c r="DG3" s="329"/>
      <c r="DH3" s="329"/>
      <c r="DI3" s="329"/>
      <c r="DJ3" s="329"/>
      <c r="DK3" s="329"/>
      <c r="DL3" s="329"/>
      <c r="DM3" s="329"/>
      <c r="DN3" s="329"/>
      <c r="DO3" s="329"/>
      <c r="DP3" s="329"/>
      <c r="DQ3" s="329"/>
      <c r="DR3" s="329"/>
      <c r="DS3" s="329"/>
      <c r="DT3" s="329"/>
      <c r="DU3" s="329"/>
      <c r="DV3" s="329"/>
      <c r="DW3" s="329"/>
      <c r="DX3" s="329"/>
      <c r="DY3" s="329"/>
      <c r="DZ3" s="329"/>
      <c r="EA3" s="329"/>
      <c r="EB3" s="329"/>
      <c r="EC3" s="329"/>
      <c r="ED3" s="329"/>
      <c r="EE3" s="329"/>
      <c r="EF3" s="329"/>
      <c r="EG3" s="329"/>
      <c r="EH3" s="329"/>
      <c r="EI3" s="329"/>
      <c r="EJ3" s="329"/>
      <c r="EK3" s="329"/>
      <c r="EL3" s="329"/>
      <c r="EM3" s="329"/>
      <c r="EN3" s="329"/>
      <c r="EO3" s="329"/>
      <c r="EP3" s="329"/>
      <c r="EQ3" s="329"/>
      <c r="ER3" s="329"/>
      <c r="ES3" s="329"/>
      <c r="ET3" s="329"/>
      <c r="EU3" s="329"/>
      <c r="EV3" s="329"/>
      <c r="EW3" s="329"/>
      <c r="EX3" s="329"/>
      <c r="EY3" s="329"/>
      <c r="EZ3" s="329"/>
      <c r="FA3" s="329"/>
      <c r="FB3" s="329"/>
      <c r="FC3" s="329"/>
      <c r="FD3" s="329"/>
      <c r="FE3" s="329"/>
      <c r="FF3" s="329"/>
      <c r="FG3" s="329"/>
      <c r="FH3" s="329"/>
      <c r="FI3" s="329"/>
      <c r="FJ3" s="329"/>
      <c r="FK3" s="329"/>
      <c r="FL3" s="329"/>
      <c r="FM3" s="329"/>
      <c r="FN3" s="329"/>
      <c r="FO3" s="329"/>
      <c r="FP3" s="329"/>
      <c r="FQ3" s="329"/>
      <c r="FR3" s="329"/>
      <c r="FS3" s="329"/>
      <c r="FT3" s="329"/>
      <c r="FU3" s="329"/>
      <c r="FV3" s="329"/>
      <c r="FW3" s="329"/>
      <c r="FX3" s="329"/>
      <c r="FY3" s="329"/>
      <c r="FZ3" s="329"/>
      <c r="GA3" s="329"/>
      <c r="GB3" s="329"/>
      <c r="GC3" s="329"/>
      <c r="GD3" s="329"/>
      <c r="GE3" s="329"/>
      <c r="GF3" s="329"/>
      <c r="GG3" s="329"/>
      <c r="GH3" s="329"/>
      <c r="GI3" s="329"/>
      <c r="GJ3" s="329"/>
      <c r="GK3" s="329"/>
      <c r="GL3" s="329"/>
      <c r="GM3" s="329"/>
      <c r="GN3" s="329"/>
      <c r="GO3" s="329"/>
      <c r="GP3" s="329"/>
      <c r="GQ3" s="329"/>
      <c r="GR3" s="329"/>
      <c r="GS3" s="329"/>
      <c r="GT3" s="329"/>
      <c r="GU3" s="329"/>
      <c r="GV3" s="329"/>
      <c r="GW3" s="329"/>
      <c r="GX3" s="329"/>
      <c r="GY3" s="329"/>
      <c r="GZ3" s="329"/>
      <c r="HA3" s="329"/>
      <c r="HB3" s="329"/>
      <c r="HC3" s="329"/>
      <c r="HD3" s="329"/>
      <c r="HE3" s="329"/>
      <c r="HF3" s="329"/>
      <c r="HG3" s="329"/>
      <c r="HH3" s="329"/>
      <c r="HI3" s="329"/>
      <c r="HJ3" s="329"/>
      <c r="HK3" s="329"/>
      <c r="HL3" s="329"/>
      <c r="HM3" s="329"/>
      <c r="HN3" s="329"/>
      <c r="HO3" s="329"/>
      <c r="HP3" s="329"/>
      <c r="HQ3" s="329"/>
      <c r="HR3" s="329"/>
      <c r="HS3" s="329"/>
      <c r="HT3" s="329"/>
      <c r="HU3" s="329"/>
      <c r="HV3" s="329"/>
      <c r="HW3" s="329"/>
      <c r="HX3" s="329"/>
      <c r="HY3" s="329"/>
      <c r="HZ3" s="329"/>
      <c r="IA3" s="329"/>
      <c r="IB3" s="329"/>
      <c r="IC3" s="329"/>
      <c r="ID3" s="329"/>
      <c r="IE3" s="329"/>
      <c r="IF3" s="329"/>
      <c r="IG3" s="329"/>
      <c r="IH3" s="329"/>
      <c r="II3" s="329"/>
      <c r="IJ3" s="329"/>
      <c r="IK3" s="329"/>
      <c r="IL3" s="329"/>
      <c r="IM3" s="329"/>
      <c r="IN3" s="329"/>
      <c r="IO3" s="329"/>
      <c r="IP3" s="329"/>
      <c r="IQ3" s="329"/>
      <c r="IR3" s="329"/>
      <c r="IS3" s="329"/>
      <c r="IT3" s="329"/>
      <c r="IU3" s="329"/>
    </row>
    <row r="4" spans="1:255" ht="15.75" x14ac:dyDescent="0.25">
      <c r="A4" s="295" t="s">
        <v>500</v>
      </c>
      <c r="B4" s="295"/>
      <c r="C4" s="295"/>
    </row>
    <row r="5" spans="1:255" ht="5.25" customHeight="1" x14ac:dyDescent="0.25"/>
    <row r="6" spans="1:255" x14ac:dyDescent="0.25">
      <c r="A6" s="97" t="s">
        <v>628</v>
      </c>
      <c r="B6" s="98" t="s">
        <v>630</v>
      </c>
      <c r="C6" s="98" t="s">
        <v>631</v>
      </c>
    </row>
    <row r="7" spans="1:255" x14ac:dyDescent="0.25">
      <c r="A7" s="33" t="s">
        <v>261</v>
      </c>
      <c r="B7" s="105">
        <v>630416890.78000009</v>
      </c>
      <c r="C7" s="203">
        <f>B7/$B$22</f>
        <v>0.21152078069030139</v>
      </c>
      <c r="E7" s="104"/>
    </row>
    <row r="8" spans="1:255" x14ac:dyDescent="0.25">
      <c r="A8" s="33" t="s">
        <v>372</v>
      </c>
      <c r="B8" s="105">
        <v>681165.1</v>
      </c>
      <c r="C8" s="203">
        <f t="shared" ref="C8:C21" si="0">B8/$B$22</f>
        <v>2.2854808593836956E-4</v>
      </c>
      <c r="E8" s="104"/>
    </row>
    <row r="9" spans="1:255" x14ac:dyDescent="0.25">
      <c r="A9" s="33" t="s">
        <v>178</v>
      </c>
      <c r="B9" s="105">
        <v>34131231.109999999</v>
      </c>
      <c r="C9" s="203">
        <f t="shared" si="0"/>
        <v>1.1451889623984895E-2</v>
      </c>
      <c r="E9" s="104"/>
    </row>
    <row r="10" spans="1:255" x14ac:dyDescent="0.25">
      <c r="A10" s="33" t="s">
        <v>180</v>
      </c>
      <c r="B10" s="105">
        <v>163703707.14999998</v>
      </c>
      <c r="C10" s="203">
        <f t="shared" si="0"/>
        <v>5.492672617864286E-2</v>
      </c>
      <c r="E10" s="104"/>
    </row>
    <row r="11" spans="1:255" s="119" customFormat="1" x14ac:dyDescent="0.25">
      <c r="A11" s="33" t="s">
        <v>976</v>
      </c>
      <c r="B11" s="105">
        <v>8275931.1399999997</v>
      </c>
      <c r="C11" s="203">
        <f t="shared" si="0"/>
        <v>2.7767838096883542E-3</v>
      </c>
      <c r="E11" s="104"/>
    </row>
    <row r="12" spans="1:255" s="82" customFormat="1" x14ac:dyDescent="0.25">
      <c r="A12" s="33" t="s">
        <v>816</v>
      </c>
      <c r="B12" s="105">
        <v>238128.28</v>
      </c>
      <c r="C12" s="203">
        <f t="shared" si="0"/>
        <v>7.989804909528708E-5</v>
      </c>
      <c r="E12" s="104"/>
    </row>
    <row r="13" spans="1:255" x14ac:dyDescent="0.25">
      <c r="A13" s="33" t="s">
        <v>199</v>
      </c>
      <c r="B13" s="105">
        <v>110515203.58</v>
      </c>
      <c r="C13" s="203">
        <f t="shared" si="0"/>
        <v>3.7080640574947615E-2</v>
      </c>
      <c r="E13" s="104"/>
    </row>
    <row r="14" spans="1:255" x14ac:dyDescent="0.25">
      <c r="A14" s="33" t="s">
        <v>561</v>
      </c>
      <c r="B14" s="105">
        <v>93273813.760000005</v>
      </c>
      <c r="C14" s="203">
        <f t="shared" si="0"/>
        <v>3.1295719059916544E-2</v>
      </c>
      <c r="E14" s="104"/>
    </row>
    <row r="15" spans="1:255" x14ac:dyDescent="0.25">
      <c r="A15" s="33" t="s">
        <v>260</v>
      </c>
      <c r="B15" s="105">
        <v>75192813.439999998</v>
      </c>
      <c r="C15" s="203">
        <f t="shared" si="0"/>
        <v>2.5229087027554567E-2</v>
      </c>
      <c r="E15" s="104"/>
    </row>
    <row r="16" spans="1:255" x14ac:dyDescent="0.25">
      <c r="A16" s="33" t="s">
        <v>201</v>
      </c>
      <c r="B16" s="105">
        <v>1580757125.3</v>
      </c>
      <c r="C16" s="203">
        <f t="shared" si="0"/>
        <v>0.53038391914200311</v>
      </c>
      <c r="E16" s="104"/>
    </row>
    <row r="17" spans="1:5" x14ac:dyDescent="0.25">
      <c r="A17" s="33" t="s">
        <v>624</v>
      </c>
      <c r="B17" s="105">
        <v>21949999.989999998</v>
      </c>
      <c r="C17" s="203">
        <f t="shared" si="0"/>
        <v>7.364779088156059E-3</v>
      </c>
      <c r="E17" s="104"/>
    </row>
    <row r="18" spans="1:5" s="82" customFormat="1" x14ac:dyDescent="0.25">
      <c r="A18" s="33" t="s">
        <v>183</v>
      </c>
      <c r="B18" s="105">
        <v>2721775.41</v>
      </c>
      <c r="C18" s="203">
        <f t="shared" si="0"/>
        <v>9.1322435678166879E-4</v>
      </c>
      <c r="E18" s="104"/>
    </row>
    <row r="19" spans="1:5" x14ac:dyDescent="0.25">
      <c r="A19" s="33" t="s">
        <v>633</v>
      </c>
      <c r="B19" s="105">
        <v>338098.93</v>
      </c>
      <c r="C19" s="203">
        <f t="shared" si="0"/>
        <v>1.1344072576429825E-4</v>
      </c>
      <c r="E19" s="104"/>
    </row>
    <row r="20" spans="1:5" s="159" customFormat="1" x14ac:dyDescent="0.25">
      <c r="A20" s="33" t="s">
        <v>215</v>
      </c>
      <c r="B20" s="105">
        <v>13743577.600000001</v>
      </c>
      <c r="C20" s="203">
        <f t="shared" si="0"/>
        <v>4.6113172187263428E-3</v>
      </c>
      <c r="E20" s="104"/>
    </row>
    <row r="21" spans="1:5" s="159" customFormat="1" x14ac:dyDescent="0.25">
      <c r="A21" s="33" t="s">
        <v>804</v>
      </c>
      <c r="B21" s="105">
        <v>244462221.52999997</v>
      </c>
      <c r="C21" s="203">
        <f t="shared" si="0"/>
        <v>8.2023246368498878E-2</v>
      </c>
      <c r="E21" s="104"/>
    </row>
    <row r="22" spans="1:5" x14ac:dyDescent="0.25">
      <c r="A22" s="97" t="s">
        <v>232</v>
      </c>
      <c r="B22" s="107">
        <f>+SUM(B7:B21)</f>
        <v>2980401683.0999994</v>
      </c>
      <c r="C22" s="157">
        <f>+SUM(C7:C21)</f>
        <v>1</v>
      </c>
      <c r="E22" s="122"/>
    </row>
    <row r="23" spans="1:5" ht="4.5" customHeight="1" x14ac:dyDescent="0.25">
      <c r="A23" s="35"/>
      <c r="B23" s="33"/>
      <c r="C23" s="33"/>
    </row>
    <row r="24" spans="1:5" ht="5.25" customHeight="1" x14ac:dyDescent="0.25">
      <c r="A24" s="14"/>
      <c r="B24" s="14"/>
      <c r="C24" s="14"/>
    </row>
    <row r="25" spans="1:5" x14ac:dyDescent="0.25">
      <c r="A25" s="6" t="s">
        <v>647</v>
      </c>
      <c r="B25" s="6"/>
      <c r="C25" s="6"/>
    </row>
    <row r="26" spans="1:5" x14ac:dyDescent="0.25">
      <c r="A26" s="6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121"/>
  <sheetViews>
    <sheetView showGridLines="0" zoomScaleNormal="100" workbookViewId="0">
      <selection activeCell="A15" sqref="A15"/>
    </sheetView>
  </sheetViews>
  <sheetFormatPr baseColWidth="10" defaultColWidth="0" defaultRowHeight="0" customHeight="1" zeroHeight="1" x14ac:dyDescent="0.25"/>
  <cols>
    <col min="1" max="1" width="68.85546875" customWidth="1"/>
    <col min="2" max="2" width="22.140625" customWidth="1"/>
    <col min="3" max="4" width="0" hidden="1" customWidth="1"/>
    <col min="5" max="16384" width="11.42578125" hidden="1"/>
  </cols>
  <sheetData>
    <row r="1" spans="1:3" ht="30.75" customHeight="1" x14ac:dyDescent="0.25">
      <c r="A1" s="330" t="s">
        <v>627</v>
      </c>
      <c r="B1" s="330"/>
    </row>
    <row r="2" spans="1:3" ht="15.75" x14ac:dyDescent="0.25">
      <c r="A2" s="295" t="s">
        <v>1052</v>
      </c>
      <c r="B2" s="295"/>
    </row>
    <row r="3" spans="1:3" ht="15" x14ac:dyDescent="0.25">
      <c r="A3" s="296"/>
      <c r="B3" s="296"/>
    </row>
    <row r="4" spans="1:3" ht="6" customHeight="1" x14ac:dyDescent="0.25">
      <c r="A4" s="7"/>
      <c r="B4" s="7"/>
    </row>
    <row r="5" spans="1:3" ht="15" x14ac:dyDescent="0.25">
      <c r="A5" s="331" t="s">
        <v>241</v>
      </c>
      <c r="B5" s="332" t="s">
        <v>439</v>
      </c>
    </row>
    <row r="6" spans="1:3" ht="15" x14ac:dyDescent="0.25">
      <c r="A6" s="331"/>
      <c r="B6" s="332"/>
    </row>
    <row r="7" spans="1:3" s="79" customFormat="1" ht="15" x14ac:dyDescent="0.25">
      <c r="A7" s="181" t="s">
        <v>370</v>
      </c>
      <c r="B7" s="258">
        <v>104</v>
      </c>
      <c r="C7" s="176"/>
    </row>
    <row r="8" spans="1:3" s="79" customFormat="1" ht="15" x14ac:dyDescent="0.25">
      <c r="A8" s="181" t="s">
        <v>652</v>
      </c>
      <c r="B8" s="258">
        <v>141</v>
      </c>
      <c r="C8" s="176"/>
    </row>
    <row r="9" spans="1:3" s="79" customFormat="1" ht="15" x14ac:dyDescent="0.25">
      <c r="A9" s="181" t="s">
        <v>544</v>
      </c>
      <c r="B9" s="258">
        <v>41</v>
      </c>
      <c r="C9" s="176"/>
    </row>
    <row r="10" spans="1:3" s="79" customFormat="1" ht="15" x14ac:dyDescent="0.25">
      <c r="A10" s="181" t="s">
        <v>908</v>
      </c>
      <c r="B10" s="258">
        <v>28</v>
      </c>
      <c r="C10" s="176"/>
    </row>
    <row r="11" spans="1:3" s="79" customFormat="1" ht="15" x14ac:dyDescent="0.25">
      <c r="A11" s="181" t="s">
        <v>755</v>
      </c>
      <c r="B11" s="258">
        <v>4</v>
      </c>
      <c r="C11" s="176"/>
    </row>
    <row r="12" spans="1:3" s="79" customFormat="1" ht="15" x14ac:dyDescent="0.25">
      <c r="A12" s="181" t="s">
        <v>818</v>
      </c>
      <c r="B12" s="258">
        <v>22</v>
      </c>
      <c r="C12" s="176"/>
    </row>
    <row r="13" spans="1:3" s="79" customFormat="1" ht="15" x14ac:dyDescent="0.25">
      <c r="A13" s="181" t="s">
        <v>545</v>
      </c>
      <c r="B13" s="258">
        <v>24</v>
      </c>
      <c r="C13" s="176"/>
    </row>
    <row r="14" spans="1:3" s="91" customFormat="1" ht="15" x14ac:dyDescent="0.25">
      <c r="A14" s="181" t="s">
        <v>886</v>
      </c>
      <c r="B14" s="258">
        <v>12</v>
      </c>
      <c r="C14" s="176"/>
    </row>
    <row r="15" spans="1:3" s="79" customFormat="1" ht="15" x14ac:dyDescent="0.25">
      <c r="A15" s="181" t="s">
        <v>649</v>
      </c>
      <c r="B15" s="258">
        <v>115</v>
      </c>
      <c r="C15" s="176"/>
    </row>
    <row r="16" spans="1:3" s="79" customFormat="1" ht="15" x14ac:dyDescent="0.25">
      <c r="A16" s="181" t="s">
        <v>896</v>
      </c>
      <c r="B16" s="258">
        <v>11</v>
      </c>
      <c r="C16" s="176"/>
    </row>
    <row r="17" spans="1:3" s="79" customFormat="1" ht="15" x14ac:dyDescent="0.25">
      <c r="A17" s="181" t="s">
        <v>648</v>
      </c>
      <c r="B17" s="258">
        <v>30</v>
      </c>
      <c r="C17" s="176"/>
    </row>
    <row r="18" spans="1:3" s="79" customFormat="1" ht="15" x14ac:dyDescent="0.25">
      <c r="A18" s="181" t="s">
        <v>651</v>
      </c>
      <c r="B18" s="258">
        <v>33</v>
      </c>
      <c r="C18" s="176"/>
    </row>
    <row r="19" spans="1:3" s="79" customFormat="1" ht="15" x14ac:dyDescent="0.25">
      <c r="A19" s="110" t="s">
        <v>232</v>
      </c>
      <c r="B19" s="111">
        <f>SUM(B7:B18)</f>
        <v>565</v>
      </c>
    </row>
    <row r="20" spans="1:3" s="79" customFormat="1" ht="5.25" customHeight="1" x14ac:dyDescent="0.25"/>
    <row r="21" spans="1:3" s="79" customFormat="1" ht="6.75" customHeight="1" x14ac:dyDescent="0.25">
      <c r="A21" s="12"/>
      <c r="B21" s="13"/>
    </row>
    <row r="22" spans="1:3" s="79" customFormat="1" ht="15" x14ac:dyDescent="0.25">
      <c r="A22" s="6"/>
    </row>
    <row r="23" spans="1:3" s="79" customFormat="1" ht="15" x14ac:dyDescent="0.25">
      <c r="A23" s="196"/>
      <c r="B23" s="196"/>
    </row>
    <row r="24" spans="1:3" s="87" customFormat="1" ht="15" x14ac:dyDescent="0.25">
      <c r="A24" s="225"/>
      <c r="B24" s="196"/>
    </row>
    <row r="25" spans="1:3" s="87" customFormat="1" ht="15" x14ac:dyDescent="0.25">
      <c r="A25" s="225"/>
      <c r="B25" s="196"/>
    </row>
    <row r="26" spans="1:3" s="87" customFormat="1" ht="15" x14ac:dyDescent="0.25">
      <c r="A26" s="225"/>
      <c r="B26" s="196"/>
    </row>
    <row r="27" spans="1:3" s="87" customFormat="1" ht="15" x14ac:dyDescent="0.25">
      <c r="A27" s="225"/>
      <c r="B27" s="196"/>
    </row>
    <row r="28" spans="1:3" s="79" customFormat="1" ht="15" x14ac:dyDescent="0.25">
      <c r="A28" s="225"/>
      <c r="B28" s="197"/>
    </row>
    <row r="29" spans="1:3" s="87" customFormat="1" ht="15" x14ac:dyDescent="0.25">
      <c r="A29" s="225"/>
      <c r="B29" s="197"/>
    </row>
    <row r="30" spans="1:3" s="87" customFormat="1" ht="15" x14ac:dyDescent="0.25">
      <c r="A30" s="225"/>
      <c r="B30" s="197"/>
    </row>
    <row r="31" spans="1:3" s="87" customFormat="1" ht="15" x14ac:dyDescent="0.25">
      <c r="A31" s="225"/>
      <c r="B31" s="197"/>
    </row>
    <row r="32" spans="1:3" s="87" customFormat="1" ht="15" x14ac:dyDescent="0.25">
      <c r="A32" s="225"/>
      <c r="B32" s="197"/>
    </row>
    <row r="33" spans="1:2" s="79" customFormat="1" ht="15" x14ac:dyDescent="0.25">
      <c r="A33" s="225"/>
      <c r="B33" s="197"/>
    </row>
    <row r="34" spans="1:2" s="79" customFormat="1" ht="15" x14ac:dyDescent="0.25">
      <c r="A34" s="225"/>
      <c r="B34" s="197"/>
    </row>
    <row r="35" spans="1:2" s="79" customFormat="1" ht="15" x14ac:dyDescent="0.25">
      <c r="A35" s="225"/>
      <c r="B35" s="197"/>
    </row>
    <row r="36" spans="1:2" s="79" customFormat="1" ht="15" x14ac:dyDescent="0.25">
      <c r="A36" s="196"/>
      <c r="B36" s="197"/>
    </row>
    <row r="37" spans="1:2" s="79" customFormat="1" ht="15" x14ac:dyDescent="0.25">
      <c r="A37" s="196"/>
      <c r="B37" s="197"/>
    </row>
    <row r="38" spans="1:2" ht="0" hidden="1" customHeight="1" x14ac:dyDescent="0.25">
      <c r="A38" s="196"/>
      <c r="B38" s="197"/>
    </row>
    <row r="39" spans="1:2" ht="0" hidden="1" customHeight="1" x14ac:dyDescent="0.25">
      <c r="A39" s="196"/>
      <c r="B39" s="197"/>
    </row>
    <row r="40" spans="1:2" ht="0" hidden="1" customHeight="1" x14ac:dyDescent="0.25">
      <c r="A40" s="196"/>
      <c r="B40" s="197"/>
    </row>
    <row r="41" spans="1:2" ht="0" hidden="1" customHeight="1" x14ac:dyDescent="0.25">
      <c r="A41" s="196"/>
      <c r="B41" s="197"/>
    </row>
    <row r="42" spans="1:2" ht="0" hidden="1" customHeight="1" x14ac:dyDescent="0.25">
      <c r="A42" s="196"/>
      <c r="B42" s="197"/>
    </row>
    <row r="43" spans="1:2" ht="0" hidden="1" customHeight="1" x14ac:dyDescent="0.25">
      <c r="A43" s="196"/>
      <c r="B43" s="197"/>
    </row>
    <row r="44" spans="1:2" ht="0" hidden="1" customHeight="1" x14ac:dyDescent="0.25">
      <c r="A44" s="196"/>
      <c r="B44" s="197"/>
    </row>
    <row r="45" spans="1:2" ht="0" hidden="1" customHeight="1" x14ac:dyDescent="0.25">
      <c r="A45" s="196"/>
      <c r="B45" s="197"/>
    </row>
    <row r="46" spans="1:2" ht="0" hidden="1" customHeight="1" x14ac:dyDescent="0.25">
      <c r="A46" s="196"/>
      <c r="B46" s="197"/>
    </row>
    <row r="47" spans="1:2" ht="0" hidden="1" customHeight="1" x14ac:dyDescent="0.25">
      <c r="A47" s="196"/>
      <c r="B47" s="197"/>
    </row>
    <row r="48" spans="1:2" ht="0" hidden="1" customHeight="1" x14ac:dyDescent="0.25">
      <c r="A48" s="196"/>
      <c r="B48" s="197"/>
    </row>
    <row r="49" spans="1:2" ht="0" hidden="1" customHeight="1" x14ac:dyDescent="0.25">
      <c r="A49" s="196"/>
      <c r="B49" s="197"/>
    </row>
    <row r="50" spans="1:2" ht="0" hidden="1" customHeight="1" x14ac:dyDescent="0.25">
      <c r="A50" s="196"/>
      <c r="B50" s="197"/>
    </row>
    <row r="51" spans="1:2" ht="0" hidden="1" customHeight="1" x14ac:dyDescent="0.25">
      <c r="A51" s="196"/>
      <c r="B51" s="197"/>
    </row>
    <row r="52" spans="1:2" ht="0" hidden="1" customHeight="1" x14ac:dyDescent="0.25">
      <c r="A52" s="196"/>
      <c r="B52" s="197"/>
    </row>
    <row r="53" spans="1:2" ht="0" hidden="1" customHeight="1" x14ac:dyDescent="0.25">
      <c r="A53" s="196"/>
      <c r="B53" s="197"/>
    </row>
    <row r="54" spans="1:2" ht="0" hidden="1" customHeight="1" x14ac:dyDescent="0.25">
      <c r="A54" s="196"/>
      <c r="B54" s="197"/>
    </row>
    <row r="55" spans="1:2" ht="0" hidden="1" customHeight="1" x14ac:dyDescent="0.25">
      <c r="A55" s="196"/>
      <c r="B55" s="197"/>
    </row>
    <row r="56" spans="1:2" ht="0" hidden="1" customHeight="1" x14ac:dyDescent="0.25">
      <c r="A56" s="196"/>
      <c r="B56" s="197"/>
    </row>
    <row r="57" spans="1:2" ht="0" hidden="1" customHeight="1" x14ac:dyDescent="0.25">
      <c r="A57" s="196"/>
      <c r="B57" s="197"/>
    </row>
    <row r="58" spans="1:2" ht="0" hidden="1" customHeight="1" x14ac:dyDescent="0.25">
      <c r="A58" s="196"/>
      <c r="B58" s="197"/>
    </row>
    <row r="59" spans="1:2" ht="0" hidden="1" customHeight="1" x14ac:dyDescent="0.25">
      <c r="A59" s="196"/>
      <c r="B59" s="197"/>
    </row>
    <row r="60" spans="1:2" ht="0" hidden="1" customHeight="1" x14ac:dyDescent="0.25">
      <c r="A60" s="196"/>
      <c r="B60" s="197"/>
    </row>
    <row r="61" spans="1:2" ht="0" hidden="1" customHeight="1" x14ac:dyDescent="0.25">
      <c r="A61" s="196"/>
      <c r="B61" s="197"/>
    </row>
    <row r="62" spans="1:2" ht="0" hidden="1" customHeight="1" x14ac:dyDescent="0.25">
      <c r="A62" s="196"/>
      <c r="B62" s="197"/>
    </row>
    <row r="63" spans="1:2" ht="0" hidden="1" customHeight="1" x14ac:dyDescent="0.25">
      <c r="A63" s="196"/>
      <c r="B63" s="197"/>
    </row>
    <row r="64" spans="1:2" ht="0" hidden="1" customHeight="1" x14ac:dyDescent="0.25">
      <c r="A64" s="196"/>
      <c r="B64" s="197"/>
    </row>
    <row r="65" spans="1:2" ht="0" hidden="1" customHeight="1" x14ac:dyDescent="0.25">
      <c r="A65" s="196"/>
      <c r="B65" s="197"/>
    </row>
    <row r="66" spans="1:2" ht="0" hidden="1" customHeight="1" x14ac:dyDescent="0.25">
      <c r="A66" s="196"/>
      <c r="B66" s="197"/>
    </row>
    <row r="67" spans="1:2" ht="0" hidden="1" customHeight="1" x14ac:dyDescent="0.25">
      <c r="A67" s="196"/>
      <c r="B67" s="197"/>
    </row>
    <row r="68" spans="1:2" ht="0" hidden="1" customHeight="1" x14ac:dyDescent="0.25">
      <c r="A68" s="196"/>
      <c r="B68" s="197"/>
    </row>
    <row r="69" spans="1:2" ht="0" hidden="1" customHeight="1" x14ac:dyDescent="0.25">
      <c r="A69" s="196"/>
      <c r="B69" s="197"/>
    </row>
    <row r="70" spans="1:2" ht="0" hidden="1" customHeight="1" x14ac:dyDescent="0.25">
      <c r="A70" s="196"/>
      <c r="B70" s="197"/>
    </row>
    <row r="71" spans="1:2" ht="0" hidden="1" customHeight="1" x14ac:dyDescent="0.25">
      <c r="A71" s="196"/>
      <c r="B71" s="197"/>
    </row>
    <row r="72" spans="1:2" ht="0" hidden="1" customHeight="1" x14ac:dyDescent="0.25">
      <c r="A72" s="196"/>
      <c r="B72" s="197"/>
    </row>
    <row r="73" spans="1:2" ht="0" hidden="1" customHeight="1" x14ac:dyDescent="0.25">
      <c r="A73" s="196"/>
      <c r="B73" s="197"/>
    </row>
    <row r="74" spans="1:2" ht="0" hidden="1" customHeight="1" x14ac:dyDescent="0.25">
      <c r="A74" s="196"/>
      <c r="B74" s="197"/>
    </row>
    <row r="75" spans="1:2" ht="0" hidden="1" customHeight="1" x14ac:dyDescent="0.25">
      <c r="A75" s="196"/>
      <c r="B75" s="197"/>
    </row>
    <row r="76" spans="1:2" ht="0" hidden="1" customHeight="1" x14ac:dyDescent="0.25">
      <c r="A76" s="196"/>
      <c r="B76" s="197"/>
    </row>
    <row r="77" spans="1:2" ht="0" hidden="1" customHeight="1" x14ac:dyDescent="0.25">
      <c r="A77" s="196"/>
      <c r="B77" s="197"/>
    </row>
    <row r="78" spans="1:2" ht="0" hidden="1" customHeight="1" x14ac:dyDescent="0.25">
      <c r="A78" s="196"/>
      <c r="B78" s="197"/>
    </row>
    <row r="79" spans="1:2" ht="0" hidden="1" customHeight="1" x14ac:dyDescent="0.25">
      <c r="A79" s="196"/>
      <c r="B79" s="197"/>
    </row>
    <row r="80" spans="1:2" ht="0" hidden="1" customHeight="1" x14ac:dyDescent="0.25">
      <c r="A80" s="208"/>
      <c r="B80" s="197"/>
    </row>
    <row r="81" spans="1:2" ht="0" hidden="1" customHeight="1" x14ac:dyDescent="0.25">
      <c r="A81" s="208"/>
      <c r="B81" s="197"/>
    </row>
    <row r="82" spans="1:2" ht="0" hidden="1" customHeight="1" x14ac:dyDescent="0.25">
      <c r="A82" s="208"/>
      <c r="B82" s="197"/>
    </row>
    <row r="83" spans="1:2" ht="0" hidden="1" customHeight="1" x14ac:dyDescent="0.25">
      <c r="A83" s="208"/>
      <c r="B83" s="197"/>
    </row>
    <row r="84" spans="1:2" ht="0" hidden="1" customHeight="1" x14ac:dyDescent="0.25">
      <c r="A84" s="208"/>
      <c r="B84" s="197"/>
    </row>
    <row r="85" spans="1:2" ht="0" hidden="1" customHeight="1" x14ac:dyDescent="0.25">
      <c r="A85" s="208"/>
      <c r="B85" s="197"/>
    </row>
    <row r="86" spans="1:2" ht="0" hidden="1" customHeight="1" x14ac:dyDescent="0.25">
      <c r="A86" s="208"/>
      <c r="B86" s="197"/>
    </row>
    <row r="87" spans="1:2" ht="0" hidden="1" customHeight="1" x14ac:dyDescent="0.25">
      <c r="A87" s="208"/>
      <c r="B87" s="197"/>
    </row>
    <row r="88" spans="1:2" ht="0" hidden="1" customHeight="1" x14ac:dyDescent="0.25">
      <c r="A88" s="208"/>
      <c r="B88" s="197"/>
    </row>
    <row r="89" spans="1:2" ht="0" hidden="1" customHeight="1" x14ac:dyDescent="0.25">
      <c r="A89" s="208"/>
      <c r="B89" s="197"/>
    </row>
    <row r="90" spans="1:2" ht="0" hidden="1" customHeight="1" x14ac:dyDescent="0.25">
      <c r="A90" s="208"/>
      <c r="B90" s="197"/>
    </row>
    <row r="91" spans="1:2" ht="0" hidden="1" customHeight="1" x14ac:dyDescent="0.25">
      <c r="A91" s="208"/>
      <c r="B91" s="197"/>
    </row>
    <row r="92" spans="1:2" ht="0" hidden="1" customHeight="1" x14ac:dyDescent="0.25">
      <c r="A92" s="208"/>
      <c r="B92" s="197"/>
    </row>
    <row r="93" spans="1:2" ht="0" hidden="1" customHeight="1" x14ac:dyDescent="0.25">
      <c r="A93" s="208"/>
      <c r="B93" s="197"/>
    </row>
    <row r="94" spans="1:2" ht="0" hidden="1" customHeight="1" x14ac:dyDescent="0.25">
      <c r="A94" s="208"/>
      <c r="B94" s="197"/>
    </row>
    <row r="95" spans="1:2" ht="0" hidden="1" customHeight="1" x14ac:dyDescent="0.25">
      <c r="A95" s="208"/>
      <c r="B95" s="197"/>
    </row>
    <row r="96" spans="1:2" ht="0" hidden="1" customHeight="1" x14ac:dyDescent="0.25">
      <c r="A96" s="10"/>
      <c r="B96" s="199"/>
    </row>
    <row r="97" spans="1:2" ht="0" hidden="1" customHeight="1" x14ac:dyDescent="0.25">
      <c r="A97" s="10"/>
      <c r="B97" s="199"/>
    </row>
    <row r="98" spans="1:2" ht="0" hidden="1" customHeight="1" x14ac:dyDescent="0.25">
      <c r="A98" s="10"/>
      <c r="B98" s="199"/>
    </row>
    <row r="99" spans="1:2" ht="0" hidden="1" customHeight="1" x14ac:dyDescent="0.25">
      <c r="A99" s="10"/>
      <c r="B99" s="199"/>
    </row>
    <row r="100" spans="1:2" ht="0" hidden="1" customHeight="1" x14ac:dyDescent="0.25">
      <c r="A100" s="10"/>
      <c r="B100" s="199"/>
    </row>
    <row r="101" spans="1:2" ht="0" hidden="1" customHeight="1" x14ac:dyDescent="0.25">
      <c r="A101" s="10"/>
      <c r="B101" s="199"/>
    </row>
    <row r="102" spans="1:2" ht="0" hidden="1" customHeight="1" x14ac:dyDescent="0.25">
      <c r="A102" s="10"/>
      <c r="B102" s="199"/>
    </row>
    <row r="103" spans="1:2" ht="0" hidden="1" customHeight="1" x14ac:dyDescent="0.25">
      <c r="A103" s="10"/>
      <c r="B103" s="199"/>
    </row>
    <row r="104" spans="1:2" ht="0" hidden="1" customHeight="1" x14ac:dyDescent="0.25">
      <c r="A104" s="10"/>
      <c r="B104" s="199"/>
    </row>
    <row r="105" spans="1:2" ht="0" hidden="1" customHeight="1" x14ac:dyDescent="0.25">
      <c r="A105" s="10"/>
      <c r="B105" s="199"/>
    </row>
    <row r="106" spans="1:2" ht="0" hidden="1" customHeight="1" x14ac:dyDescent="0.25">
      <c r="A106" s="10"/>
      <c r="B106" s="199"/>
    </row>
    <row r="107" spans="1:2" ht="0" hidden="1" customHeight="1" x14ac:dyDescent="0.25">
      <c r="A107" s="10"/>
      <c r="B107" s="199"/>
    </row>
    <row r="108" spans="1:2" ht="0" hidden="1" customHeight="1" x14ac:dyDescent="0.25">
      <c r="A108" s="10"/>
      <c r="B108" s="199"/>
    </row>
    <row r="109" spans="1:2" ht="0" hidden="1" customHeight="1" x14ac:dyDescent="0.25">
      <c r="A109" s="10"/>
      <c r="B109" s="199"/>
    </row>
    <row r="110" spans="1:2" ht="0" hidden="1" customHeight="1" x14ac:dyDescent="0.25">
      <c r="A110" s="10"/>
      <c r="B110" s="199"/>
    </row>
    <row r="111" spans="1:2" ht="0" hidden="1" customHeight="1" x14ac:dyDescent="0.25">
      <c r="A111" s="10"/>
      <c r="B111" s="199"/>
    </row>
    <row r="112" spans="1:2" ht="0" hidden="1" customHeight="1" x14ac:dyDescent="0.25">
      <c r="A112" s="10"/>
      <c r="B112" s="199"/>
    </row>
    <row r="113" spans="1:2" ht="0" hidden="1" customHeight="1" x14ac:dyDescent="0.25">
      <c r="A113" s="10"/>
      <c r="B113" s="199"/>
    </row>
    <row r="114" spans="1:2" ht="0" hidden="1" customHeight="1" x14ac:dyDescent="0.25">
      <c r="A114" s="10"/>
      <c r="B114" s="199"/>
    </row>
    <row r="115" spans="1:2" ht="0" hidden="1" customHeight="1" x14ac:dyDescent="0.25">
      <c r="A115" s="10"/>
      <c r="B115" s="199"/>
    </row>
    <row r="116" spans="1:2" ht="0" hidden="1" customHeight="1" x14ac:dyDescent="0.25">
      <c r="A116" s="10"/>
      <c r="B116" s="199"/>
    </row>
    <row r="117" spans="1:2" ht="0" hidden="1" customHeight="1" x14ac:dyDescent="0.25">
      <c r="A117" s="10"/>
      <c r="B117" s="199"/>
    </row>
    <row r="118" spans="1:2" ht="0" hidden="1" customHeight="1" x14ac:dyDescent="0.25">
      <c r="A118" s="10"/>
      <c r="B118" s="199"/>
    </row>
    <row r="119" spans="1:2" ht="0" hidden="1" customHeight="1" x14ac:dyDescent="0.25">
      <c r="A119" s="10"/>
      <c r="B119" s="199"/>
    </row>
    <row r="120" spans="1:2" ht="0" hidden="1" customHeight="1" x14ac:dyDescent="0.25">
      <c r="A120" s="209"/>
      <c r="B120" s="166"/>
    </row>
    <row r="121" spans="1:2" ht="0" hidden="1" customHeight="1" x14ac:dyDescent="0.25">
      <c r="A121" s="11" t="s">
        <v>1017</v>
      </c>
      <c r="B121" s="9">
        <f>SUM(B23:B119)</f>
        <v>0</v>
      </c>
    </row>
  </sheetData>
  <mergeCells count="5">
    <mergeCell ref="A1:B1"/>
    <mergeCell ref="A2:B2"/>
    <mergeCell ref="A3:B3"/>
    <mergeCell ref="A5:A6"/>
    <mergeCell ref="B5:B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61"/>
  <sheetViews>
    <sheetView topLeftCell="A4" workbookViewId="0">
      <selection activeCell="B23" sqref="B23"/>
    </sheetView>
  </sheetViews>
  <sheetFormatPr baseColWidth="10" defaultColWidth="0" defaultRowHeight="15" zeroHeight="1" x14ac:dyDescent="0.25"/>
  <cols>
    <col min="1" max="1" width="15" style="259" customWidth="1"/>
    <col min="2" max="5" width="27.7109375" style="259" customWidth="1"/>
    <col min="6" max="256" width="11.42578125" style="259" hidden="1"/>
    <col min="257" max="257" width="15" style="259" customWidth="1"/>
    <col min="258" max="261" width="27.7109375" style="259" customWidth="1"/>
    <col min="262" max="512" width="11.42578125" style="259" hidden="1"/>
    <col min="513" max="513" width="15" style="259" customWidth="1"/>
    <col min="514" max="517" width="27.7109375" style="259" customWidth="1"/>
    <col min="518" max="768" width="11.42578125" style="259" hidden="1"/>
    <col min="769" max="769" width="15" style="259" customWidth="1"/>
    <col min="770" max="773" width="27.7109375" style="259" customWidth="1"/>
    <col min="774" max="1024" width="11.42578125" style="259" hidden="1"/>
    <col min="1025" max="1025" width="15" style="259" customWidth="1"/>
    <col min="1026" max="1029" width="27.7109375" style="259" customWidth="1"/>
    <col min="1030" max="1280" width="11.42578125" style="259" hidden="1"/>
    <col min="1281" max="1281" width="15" style="259" customWidth="1"/>
    <col min="1282" max="1285" width="27.7109375" style="259" customWidth="1"/>
    <col min="1286" max="1536" width="11.42578125" style="259" hidden="1"/>
    <col min="1537" max="1537" width="15" style="259" customWidth="1"/>
    <col min="1538" max="1541" width="27.7109375" style="259" customWidth="1"/>
    <col min="1542" max="1792" width="11.42578125" style="259" hidden="1"/>
    <col min="1793" max="1793" width="15" style="259" customWidth="1"/>
    <col min="1794" max="1797" width="27.7109375" style="259" customWidth="1"/>
    <col min="1798" max="2048" width="11.42578125" style="259" hidden="1"/>
    <col min="2049" max="2049" width="15" style="259" customWidth="1"/>
    <col min="2050" max="2053" width="27.7109375" style="259" customWidth="1"/>
    <col min="2054" max="2304" width="11.42578125" style="259" hidden="1"/>
    <col min="2305" max="2305" width="15" style="259" customWidth="1"/>
    <col min="2306" max="2309" width="27.7109375" style="259" customWidth="1"/>
    <col min="2310" max="2560" width="11.42578125" style="259" hidden="1"/>
    <col min="2561" max="2561" width="15" style="259" customWidth="1"/>
    <col min="2562" max="2565" width="27.7109375" style="259" customWidth="1"/>
    <col min="2566" max="2816" width="11.42578125" style="259" hidden="1"/>
    <col min="2817" max="2817" width="15" style="259" customWidth="1"/>
    <col min="2818" max="2821" width="27.7109375" style="259" customWidth="1"/>
    <col min="2822" max="3072" width="11.42578125" style="259" hidden="1"/>
    <col min="3073" max="3073" width="15" style="259" customWidth="1"/>
    <col min="3074" max="3077" width="27.7109375" style="259" customWidth="1"/>
    <col min="3078" max="3328" width="11.42578125" style="259" hidden="1"/>
    <col min="3329" max="3329" width="15" style="259" customWidth="1"/>
    <col min="3330" max="3333" width="27.7109375" style="259" customWidth="1"/>
    <col min="3334" max="3584" width="11.42578125" style="259" hidden="1"/>
    <col min="3585" max="3585" width="15" style="259" customWidth="1"/>
    <col min="3586" max="3589" width="27.7109375" style="259" customWidth="1"/>
    <col min="3590" max="3840" width="11.42578125" style="259" hidden="1"/>
    <col min="3841" max="3841" width="15" style="259" customWidth="1"/>
    <col min="3842" max="3845" width="27.7109375" style="259" customWidth="1"/>
    <col min="3846" max="4096" width="11.42578125" style="259" hidden="1"/>
    <col min="4097" max="4097" width="15" style="259" customWidth="1"/>
    <col min="4098" max="4101" width="27.7109375" style="259" customWidth="1"/>
    <col min="4102" max="4352" width="11.42578125" style="259" hidden="1"/>
    <col min="4353" max="4353" width="15" style="259" customWidth="1"/>
    <col min="4354" max="4357" width="27.7109375" style="259" customWidth="1"/>
    <col min="4358" max="4608" width="11.42578125" style="259" hidden="1"/>
    <col min="4609" max="4609" width="15" style="259" customWidth="1"/>
    <col min="4610" max="4613" width="27.7109375" style="259" customWidth="1"/>
    <col min="4614" max="4864" width="11.42578125" style="259" hidden="1"/>
    <col min="4865" max="4865" width="15" style="259" customWidth="1"/>
    <col min="4866" max="4869" width="27.7109375" style="259" customWidth="1"/>
    <col min="4870" max="5120" width="11.42578125" style="259" hidden="1"/>
    <col min="5121" max="5121" width="15" style="259" customWidth="1"/>
    <col min="5122" max="5125" width="27.7109375" style="259" customWidth="1"/>
    <col min="5126" max="5376" width="11.42578125" style="259" hidden="1"/>
    <col min="5377" max="5377" width="15" style="259" customWidth="1"/>
    <col min="5378" max="5381" width="27.7109375" style="259" customWidth="1"/>
    <col min="5382" max="5632" width="11.42578125" style="259" hidden="1"/>
    <col min="5633" max="5633" width="15" style="259" customWidth="1"/>
    <col min="5634" max="5637" width="27.7109375" style="259" customWidth="1"/>
    <col min="5638" max="5888" width="11.42578125" style="259" hidden="1"/>
    <col min="5889" max="5889" width="15" style="259" customWidth="1"/>
    <col min="5890" max="5893" width="27.7109375" style="259" customWidth="1"/>
    <col min="5894" max="6144" width="11.42578125" style="259" hidden="1"/>
    <col min="6145" max="6145" width="15" style="259" customWidth="1"/>
    <col min="6146" max="6149" width="27.7109375" style="259" customWidth="1"/>
    <col min="6150" max="6400" width="11.42578125" style="259" hidden="1"/>
    <col min="6401" max="6401" width="15" style="259" customWidth="1"/>
    <col min="6402" max="6405" width="27.7109375" style="259" customWidth="1"/>
    <col min="6406" max="6656" width="11.42578125" style="259" hidden="1"/>
    <col min="6657" max="6657" width="15" style="259" customWidth="1"/>
    <col min="6658" max="6661" width="27.7109375" style="259" customWidth="1"/>
    <col min="6662" max="6912" width="11.42578125" style="259" hidden="1"/>
    <col min="6913" max="6913" width="15" style="259" customWidth="1"/>
    <col min="6914" max="6917" width="27.7109375" style="259" customWidth="1"/>
    <col min="6918" max="7168" width="11.42578125" style="259" hidden="1"/>
    <col min="7169" max="7169" width="15" style="259" customWidth="1"/>
    <col min="7170" max="7173" width="27.7109375" style="259" customWidth="1"/>
    <col min="7174" max="7424" width="11.42578125" style="259" hidden="1"/>
    <col min="7425" max="7425" width="15" style="259" customWidth="1"/>
    <col min="7426" max="7429" width="27.7109375" style="259" customWidth="1"/>
    <col min="7430" max="7680" width="11.42578125" style="259" hidden="1"/>
    <col min="7681" max="7681" width="15" style="259" customWidth="1"/>
    <col min="7682" max="7685" width="27.7109375" style="259" customWidth="1"/>
    <col min="7686" max="7936" width="11.42578125" style="259" hidden="1"/>
    <col min="7937" max="7937" width="15" style="259" customWidth="1"/>
    <col min="7938" max="7941" width="27.7109375" style="259" customWidth="1"/>
    <col min="7942" max="8192" width="11.42578125" style="259" hidden="1"/>
    <col min="8193" max="8193" width="15" style="259" customWidth="1"/>
    <col min="8194" max="8197" width="27.7109375" style="259" customWidth="1"/>
    <col min="8198" max="8448" width="11.42578125" style="259" hidden="1"/>
    <col min="8449" max="8449" width="15" style="259" customWidth="1"/>
    <col min="8450" max="8453" width="27.7109375" style="259" customWidth="1"/>
    <col min="8454" max="8704" width="11.42578125" style="259" hidden="1"/>
    <col min="8705" max="8705" width="15" style="259" customWidth="1"/>
    <col min="8706" max="8709" width="27.7109375" style="259" customWidth="1"/>
    <col min="8710" max="8960" width="11.42578125" style="259" hidden="1"/>
    <col min="8961" max="8961" width="15" style="259" customWidth="1"/>
    <col min="8962" max="8965" width="27.7109375" style="259" customWidth="1"/>
    <col min="8966" max="9216" width="11.42578125" style="259" hidden="1"/>
    <col min="9217" max="9217" width="15" style="259" customWidth="1"/>
    <col min="9218" max="9221" width="27.7109375" style="259" customWidth="1"/>
    <col min="9222" max="9472" width="11.42578125" style="259" hidden="1"/>
    <col min="9473" max="9473" width="15" style="259" customWidth="1"/>
    <col min="9474" max="9477" width="27.7109375" style="259" customWidth="1"/>
    <col min="9478" max="9728" width="11.42578125" style="259" hidden="1"/>
    <col min="9729" max="9729" width="15" style="259" customWidth="1"/>
    <col min="9730" max="9733" width="27.7109375" style="259" customWidth="1"/>
    <col min="9734" max="9984" width="11.42578125" style="259" hidden="1"/>
    <col min="9985" max="9985" width="15" style="259" customWidth="1"/>
    <col min="9986" max="9989" width="27.7109375" style="259" customWidth="1"/>
    <col min="9990" max="10240" width="11.42578125" style="259" hidden="1"/>
    <col min="10241" max="10241" width="15" style="259" customWidth="1"/>
    <col min="10242" max="10245" width="27.7109375" style="259" customWidth="1"/>
    <col min="10246" max="10496" width="11.42578125" style="259" hidden="1"/>
    <col min="10497" max="10497" width="15" style="259" customWidth="1"/>
    <col min="10498" max="10501" width="27.7109375" style="259" customWidth="1"/>
    <col min="10502" max="10752" width="11.42578125" style="259" hidden="1"/>
    <col min="10753" max="10753" width="15" style="259" customWidth="1"/>
    <col min="10754" max="10757" width="27.7109375" style="259" customWidth="1"/>
    <col min="10758" max="11008" width="11.42578125" style="259" hidden="1"/>
    <col min="11009" max="11009" width="15" style="259" customWidth="1"/>
    <col min="11010" max="11013" width="27.7109375" style="259" customWidth="1"/>
    <col min="11014" max="11264" width="11.42578125" style="259" hidden="1"/>
    <col min="11265" max="11265" width="15" style="259" customWidth="1"/>
    <col min="11266" max="11269" width="27.7109375" style="259" customWidth="1"/>
    <col min="11270" max="11520" width="11.42578125" style="259" hidden="1"/>
    <col min="11521" max="11521" width="15" style="259" customWidth="1"/>
    <col min="11522" max="11525" width="27.7109375" style="259" customWidth="1"/>
    <col min="11526" max="11776" width="11.42578125" style="259" hidden="1"/>
    <col min="11777" max="11777" width="15" style="259" customWidth="1"/>
    <col min="11778" max="11781" width="27.7109375" style="259" customWidth="1"/>
    <col min="11782" max="12032" width="11.42578125" style="259" hidden="1"/>
    <col min="12033" max="12033" width="15" style="259" customWidth="1"/>
    <col min="12034" max="12037" width="27.7109375" style="259" customWidth="1"/>
    <col min="12038" max="12288" width="11.42578125" style="259" hidden="1"/>
    <col min="12289" max="12289" width="15" style="259" customWidth="1"/>
    <col min="12290" max="12293" width="27.7109375" style="259" customWidth="1"/>
    <col min="12294" max="12544" width="11.42578125" style="259" hidden="1"/>
    <col min="12545" max="12545" width="15" style="259" customWidth="1"/>
    <col min="12546" max="12549" width="27.7109375" style="259" customWidth="1"/>
    <col min="12550" max="12800" width="11.42578125" style="259" hidden="1"/>
    <col min="12801" max="12801" width="15" style="259" customWidth="1"/>
    <col min="12802" max="12805" width="27.7109375" style="259" customWidth="1"/>
    <col min="12806" max="13056" width="11.42578125" style="259" hidden="1"/>
    <col min="13057" max="13057" width="15" style="259" customWidth="1"/>
    <col min="13058" max="13061" width="27.7109375" style="259" customWidth="1"/>
    <col min="13062" max="13312" width="11.42578125" style="259" hidden="1"/>
    <col min="13313" max="13313" width="15" style="259" customWidth="1"/>
    <col min="13314" max="13317" width="27.7109375" style="259" customWidth="1"/>
    <col min="13318" max="13568" width="11.42578125" style="259" hidden="1"/>
    <col min="13569" max="13569" width="15" style="259" customWidth="1"/>
    <col min="13570" max="13573" width="27.7109375" style="259" customWidth="1"/>
    <col min="13574" max="13824" width="11.42578125" style="259" hidden="1"/>
    <col min="13825" max="13825" width="15" style="259" customWidth="1"/>
    <col min="13826" max="13829" width="27.7109375" style="259" customWidth="1"/>
    <col min="13830" max="14080" width="11.42578125" style="259" hidden="1"/>
    <col min="14081" max="14081" width="15" style="259" customWidth="1"/>
    <col min="14082" max="14085" width="27.7109375" style="259" customWidth="1"/>
    <col min="14086" max="14336" width="11.42578125" style="259" hidden="1"/>
    <col min="14337" max="14337" width="15" style="259" customWidth="1"/>
    <col min="14338" max="14341" width="27.7109375" style="259" customWidth="1"/>
    <col min="14342" max="14592" width="11.42578125" style="259" hidden="1"/>
    <col min="14593" max="14593" width="15" style="259" customWidth="1"/>
    <col min="14594" max="14597" width="27.7109375" style="259" customWidth="1"/>
    <col min="14598" max="14848" width="11.42578125" style="259" hidden="1"/>
    <col min="14849" max="14849" width="15" style="259" customWidth="1"/>
    <col min="14850" max="14853" width="27.7109375" style="259" customWidth="1"/>
    <col min="14854" max="15104" width="11.42578125" style="259" hidden="1"/>
    <col min="15105" max="15105" width="15" style="259" customWidth="1"/>
    <col min="15106" max="15109" width="27.7109375" style="259" customWidth="1"/>
    <col min="15110" max="15360" width="11.42578125" style="259" hidden="1"/>
    <col min="15361" max="15361" width="15" style="259" customWidth="1"/>
    <col min="15362" max="15365" width="27.7109375" style="259" customWidth="1"/>
    <col min="15366" max="15616" width="11.42578125" style="259" hidden="1"/>
    <col min="15617" max="15617" width="15" style="259" customWidth="1"/>
    <col min="15618" max="15621" width="27.7109375" style="259" customWidth="1"/>
    <col min="15622" max="15872" width="11.42578125" style="259" hidden="1"/>
    <col min="15873" max="15873" width="15" style="259" customWidth="1"/>
    <col min="15874" max="15877" width="27.7109375" style="259" customWidth="1"/>
    <col min="15878" max="16128" width="11.42578125" style="259" hidden="1"/>
    <col min="16129" max="16129" width="15" style="259" customWidth="1"/>
    <col min="16130" max="16133" width="27.7109375" style="259" customWidth="1"/>
    <col min="16134" max="16384" width="11.42578125" style="259" hidden="1"/>
  </cols>
  <sheetData>
    <row r="1" spans="1:5" ht="21" customHeight="1" x14ac:dyDescent="0.25">
      <c r="A1" s="295" t="s">
        <v>940</v>
      </c>
      <c r="B1" s="295"/>
      <c r="C1" s="295"/>
      <c r="D1" s="295"/>
      <c r="E1" s="295"/>
    </row>
    <row r="2" spans="1:5" x14ac:dyDescent="0.25">
      <c r="A2" s="328" t="s">
        <v>1054</v>
      </c>
      <c r="B2" s="328"/>
      <c r="C2" s="328"/>
      <c r="D2" s="328"/>
      <c r="E2" s="328"/>
    </row>
    <row r="3" spans="1:5" x14ac:dyDescent="0.25">
      <c r="A3" s="296" t="s">
        <v>1008</v>
      </c>
      <c r="B3" s="296"/>
      <c r="C3" s="296"/>
      <c r="D3" s="296"/>
      <c r="E3" s="296"/>
    </row>
    <row r="4" spans="1:5" ht="6" customHeight="1" x14ac:dyDescent="0.25">
      <c r="A4" s="260"/>
      <c r="B4" s="260"/>
      <c r="C4" s="260"/>
      <c r="D4" s="260"/>
      <c r="E4" s="260"/>
    </row>
    <row r="5" spans="1:5" x14ac:dyDescent="0.25">
      <c r="A5" s="234" t="s">
        <v>162</v>
      </c>
      <c r="B5" s="204" t="s">
        <v>1014</v>
      </c>
      <c r="C5" s="204" t="s">
        <v>1015</v>
      </c>
      <c r="D5" s="204" t="s">
        <v>1016</v>
      </c>
      <c r="E5" s="204" t="s">
        <v>163</v>
      </c>
    </row>
    <row r="6" spans="1:5" x14ac:dyDescent="0.25">
      <c r="A6" s="257">
        <v>43405</v>
      </c>
      <c r="B6" s="256">
        <v>13552086.17</v>
      </c>
      <c r="C6" s="256">
        <v>0</v>
      </c>
      <c r="D6" s="256">
        <v>42903869.509999998</v>
      </c>
      <c r="E6" s="256">
        <v>56455955.68</v>
      </c>
    </row>
    <row r="7" spans="1:5" x14ac:dyDescent="0.25">
      <c r="A7" s="257">
        <v>43409</v>
      </c>
      <c r="B7" s="256">
        <v>4273865.45</v>
      </c>
      <c r="C7" s="256">
        <v>0</v>
      </c>
      <c r="D7" s="256">
        <v>17234188.07</v>
      </c>
      <c r="E7" s="256">
        <v>21508053.52</v>
      </c>
    </row>
    <row r="8" spans="1:5" x14ac:dyDescent="0.25">
      <c r="A8" s="257">
        <v>43410</v>
      </c>
      <c r="B8" s="256">
        <v>3575100.65</v>
      </c>
      <c r="C8" s="256">
        <v>0</v>
      </c>
      <c r="D8" s="256">
        <v>30649655.329999998</v>
      </c>
      <c r="E8" s="256">
        <v>34178329.009999998</v>
      </c>
    </row>
    <row r="9" spans="1:5" x14ac:dyDescent="0.25">
      <c r="A9" s="257">
        <v>43411</v>
      </c>
      <c r="B9" s="256">
        <v>21898970.82</v>
      </c>
      <c r="C9" s="256">
        <v>0</v>
      </c>
      <c r="D9" s="256">
        <v>17962717.02</v>
      </c>
      <c r="E9" s="256">
        <v>37704299.850000001</v>
      </c>
    </row>
    <row r="10" spans="1:5" x14ac:dyDescent="0.25">
      <c r="A10" s="257">
        <v>43412</v>
      </c>
      <c r="B10" s="256">
        <v>28450658.25</v>
      </c>
      <c r="C10" s="256">
        <v>0</v>
      </c>
      <c r="D10" s="256">
        <v>30716018.870000001</v>
      </c>
      <c r="E10" s="256">
        <v>59120175.719999999</v>
      </c>
    </row>
    <row r="11" spans="1:5" x14ac:dyDescent="0.25">
      <c r="A11" s="257">
        <v>43413</v>
      </c>
      <c r="B11" s="256">
        <v>31373725.559999999</v>
      </c>
      <c r="C11" s="256">
        <v>0</v>
      </c>
      <c r="D11" s="256">
        <v>36362867.850000001</v>
      </c>
      <c r="E11" s="256">
        <v>67660705.310000002</v>
      </c>
    </row>
    <row r="12" spans="1:5" x14ac:dyDescent="0.25">
      <c r="A12" s="257">
        <v>43416</v>
      </c>
      <c r="B12" s="256">
        <v>19829101.760000002</v>
      </c>
      <c r="C12" s="256">
        <v>0</v>
      </c>
      <c r="D12" s="256">
        <v>44543113.399999999</v>
      </c>
      <c r="E12" s="256">
        <v>64372215.159999996</v>
      </c>
    </row>
    <row r="13" spans="1:5" x14ac:dyDescent="0.25">
      <c r="A13" s="257">
        <v>43417</v>
      </c>
      <c r="B13" s="256">
        <v>11989971.15</v>
      </c>
      <c r="C13" s="256">
        <v>0</v>
      </c>
      <c r="D13" s="256">
        <v>25640060.52</v>
      </c>
      <c r="E13" s="256">
        <v>37609114.979999997</v>
      </c>
    </row>
    <row r="14" spans="1:5" x14ac:dyDescent="0.25">
      <c r="A14" s="257">
        <v>43418</v>
      </c>
      <c r="B14" s="256">
        <v>22840431.57</v>
      </c>
      <c r="C14" s="256">
        <v>49105043.439999998</v>
      </c>
      <c r="D14" s="256">
        <v>33370686.140000001</v>
      </c>
      <c r="E14" s="256">
        <v>67677925.299999997</v>
      </c>
    </row>
    <row r="15" spans="1:5" x14ac:dyDescent="0.25">
      <c r="A15" s="257">
        <v>43419</v>
      </c>
      <c r="B15" s="256">
        <v>54204194.899999999</v>
      </c>
      <c r="C15" s="256">
        <v>40816326.539999999</v>
      </c>
      <c r="D15" s="256">
        <v>39796816.369999997</v>
      </c>
      <c r="E15" s="256">
        <v>93028258.359999999</v>
      </c>
    </row>
    <row r="16" spans="1:5" x14ac:dyDescent="0.25">
      <c r="A16" s="257">
        <v>43420</v>
      </c>
      <c r="B16" s="256">
        <v>15548125.689999999</v>
      </c>
      <c r="C16" s="256">
        <v>0</v>
      </c>
      <c r="D16" s="256">
        <v>26828591.489999998</v>
      </c>
      <c r="E16" s="256">
        <v>41858905.829999998</v>
      </c>
    </row>
    <row r="17" spans="1:5" x14ac:dyDescent="0.25">
      <c r="A17" s="257">
        <v>43423</v>
      </c>
      <c r="B17" s="256">
        <v>10133696.710000001</v>
      </c>
      <c r="C17" s="256">
        <v>0</v>
      </c>
      <c r="D17" s="256">
        <v>31946703.210000001</v>
      </c>
      <c r="E17" s="256">
        <v>41711202.619999997</v>
      </c>
    </row>
    <row r="18" spans="1:5" x14ac:dyDescent="0.25">
      <c r="A18" s="257">
        <v>43424</v>
      </c>
      <c r="B18" s="256">
        <v>39069154.789999999</v>
      </c>
      <c r="C18" s="256">
        <v>0</v>
      </c>
      <c r="D18" s="256">
        <v>35690630</v>
      </c>
      <c r="E18" s="256">
        <v>74379317.680000007</v>
      </c>
    </row>
    <row r="19" spans="1:5" x14ac:dyDescent="0.25">
      <c r="A19" s="257">
        <v>43425</v>
      </c>
      <c r="B19" s="256">
        <v>27749636.920000002</v>
      </c>
      <c r="C19" s="256">
        <v>0</v>
      </c>
      <c r="D19" s="256">
        <v>35523139.439999998</v>
      </c>
      <c r="E19" s="256">
        <v>62355615.369999997</v>
      </c>
    </row>
    <row r="20" spans="1:5" x14ac:dyDescent="0.25">
      <c r="A20" s="257">
        <v>43426</v>
      </c>
      <c r="B20" s="256">
        <v>40500102.909999996</v>
      </c>
      <c r="C20" s="256">
        <v>0</v>
      </c>
      <c r="D20" s="256">
        <v>22461646.210000001</v>
      </c>
      <c r="E20" s="256">
        <v>61977243.840000004</v>
      </c>
    </row>
    <row r="21" spans="1:5" x14ac:dyDescent="0.25">
      <c r="A21" s="257">
        <v>43427</v>
      </c>
      <c r="B21" s="256">
        <v>10875020.42</v>
      </c>
      <c r="C21" s="256">
        <v>0</v>
      </c>
      <c r="D21" s="256">
        <v>22953922.59</v>
      </c>
      <c r="E21" s="256">
        <v>32241514.059999999</v>
      </c>
    </row>
    <row r="22" spans="1:5" x14ac:dyDescent="0.25">
      <c r="A22" s="257">
        <v>43430</v>
      </c>
      <c r="B22" s="256">
        <v>7071537.4900000002</v>
      </c>
      <c r="C22" s="256">
        <v>0</v>
      </c>
      <c r="D22" s="256">
        <v>23846746.079999998</v>
      </c>
      <c r="E22" s="256">
        <v>30855979.77</v>
      </c>
    </row>
    <row r="23" spans="1:5" x14ac:dyDescent="0.25">
      <c r="A23" s="257">
        <v>43431</v>
      </c>
      <c r="B23" s="256">
        <v>13547469.02</v>
      </c>
      <c r="C23" s="256">
        <v>0</v>
      </c>
      <c r="D23" s="256">
        <v>26426765.460000001</v>
      </c>
      <c r="E23" s="256">
        <v>39433656.579999998</v>
      </c>
    </row>
    <row r="24" spans="1:5" x14ac:dyDescent="0.25">
      <c r="A24" s="257">
        <v>43432</v>
      </c>
      <c r="B24" s="256">
        <v>19843861.32</v>
      </c>
      <c r="C24" s="256">
        <v>0</v>
      </c>
      <c r="D24" s="256">
        <v>32390340.309999999</v>
      </c>
      <c r="E24" s="256">
        <v>52234201.630000003</v>
      </c>
    </row>
    <row r="25" spans="1:5" x14ac:dyDescent="0.25">
      <c r="A25" s="257">
        <v>43433</v>
      </c>
      <c r="B25" s="256">
        <v>47570559.219999999</v>
      </c>
      <c r="C25" s="256">
        <v>0</v>
      </c>
      <c r="D25" s="256">
        <v>51908648.939999998</v>
      </c>
      <c r="E25" s="256">
        <v>99479208.159999996</v>
      </c>
    </row>
    <row r="26" spans="1:5" x14ac:dyDescent="0.25">
      <c r="A26" s="257">
        <v>43434</v>
      </c>
      <c r="B26" s="256">
        <v>18606003.329999998</v>
      </c>
      <c r="C26" s="256">
        <v>0</v>
      </c>
      <c r="D26" s="256">
        <v>15855942.65</v>
      </c>
      <c r="E26" s="256">
        <v>33410357.780000001</v>
      </c>
    </row>
    <row r="27" spans="1:5" ht="15.75" thickBot="1" x14ac:dyDescent="0.3">
      <c r="A27" s="204" t="s">
        <v>163</v>
      </c>
      <c r="B27" s="255">
        <f>SUM(B5:B26)</f>
        <v>462503274.10000008</v>
      </c>
      <c r="C27" s="255">
        <f>SUM(C5:C26)</f>
        <v>89921369.979999989</v>
      </c>
      <c r="D27" s="255">
        <f>SUM(D5:D26)</f>
        <v>645013069.45999992</v>
      </c>
      <c r="E27" s="255">
        <f>SUM(E5:E26)</f>
        <v>1109252236.21</v>
      </c>
    </row>
    <row r="28" spans="1:5" ht="16.5" thickTop="1" thickBot="1" x14ac:dyDescent="0.3">
      <c r="A28" s="333"/>
      <c r="B28" s="333"/>
      <c r="C28" s="333"/>
      <c r="D28" s="333"/>
      <c r="E28" s="333"/>
    </row>
    <row r="29" spans="1:5" ht="15.75" thickTop="1" x14ac:dyDescent="0.25">
      <c r="A29" s="205" t="s">
        <v>2</v>
      </c>
      <c r="B29" s="206"/>
      <c r="C29" s="206"/>
      <c r="D29" s="206"/>
      <c r="E29" s="206"/>
    </row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V204"/>
  <sheetViews>
    <sheetView showGridLines="0" workbookViewId="0">
      <selection activeCell="A118" sqref="A118"/>
    </sheetView>
  </sheetViews>
  <sheetFormatPr baseColWidth="10" defaultColWidth="22" defaultRowHeight="0" customHeight="1" zeroHeight="1" x14ac:dyDescent="0.25"/>
  <cols>
    <col min="1" max="1" width="93.7109375" bestFit="1" customWidth="1"/>
    <col min="2" max="2" width="8.5703125" customWidth="1"/>
    <col min="3" max="255" width="0" hidden="1" customWidth="1"/>
  </cols>
  <sheetData>
    <row r="1" spans="1:2" ht="20.25" x14ac:dyDescent="0.3">
      <c r="A1" s="68" t="s">
        <v>264</v>
      </c>
      <c r="B1" s="65"/>
    </row>
    <row r="2" spans="1:2" ht="15" x14ac:dyDescent="0.25">
      <c r="B2" s="69"/>
    </row>
    <row r="3" spans="1:2" ht="15.75" x14ac:dyDescent="0.25">
      <c r="A3" s="70" t="s">
        <v>371</v>
      </c>
      <c r="B3" s="69"/>
    </row>
    <row r="4" spans="1:2" ht="15" x14ac:dyDescent="0.25">
      <c r="A4" s="71" t="s">
        <v>370</v>
      </c>
      <c r="B4" s="72" t="s">
        <v>218</v>
      </c>
    </row>
    <row r="5" spans="1:2" ht="15" x14ac:dyDescent="0.25">
      <c r="A5" s="71" t="s">
        <v>29</v>
      </c>
      <c r="B5" s="72" t="s">
        <v>236</v>
      </c>
    </row>
    <row r="6" spans="1:2" ht="15" x14ac:dyDescent="0.25">
      <c r="A6" s="71" t="s">
        <v>52</v>
      </c>
      <c r="B6" s="72" t="s">
        <v>233</v>
      </c>
    </row>
    <row r="7" spans="1:2" ht="15" x14ac:dyDescent="0.25">
      <c r="A7" s="71" t="s">
        <v>369</v>
      </c>
      <c r="B7" s="72" t="s">
        <v>234</v>
      </c>
    </row>
    <row r="8" spans="1:2" ht="15" x14ac:dyDescent="0.25">
      <c r="A8" s="71" t="s">
        <v>501</v>
      </c>
      <c r="B8" s="72" t="s">
        <v>502</v>
      </c>
    </row>
    <row r="9" spans="1:2" ht="15" x14ac:dyDescent="0.25">
      <c r="A9" s="71" t="s">
        <v>503</v>
      </c>
      <c r="B9" s="72" t="s">
        <v>235</v>
      </c>
    </row>
    <row r="10" spans="1:2" ht="15" x14ac:dyDescent="0.25">
      <c r="A10" s="71" t="s">
        <v>24</v>
      </c>
      <c r="B10" s="72" t="s">
        <v>237</v>
      </c>
    </row>
    <row r="11" spans="1:2" ht="15" x14ac:dyDescent="0.25">
      <c r="A11" s="71" t="s">
        <v>504</v>
      </c>
      <c r="B11" s="72" t="s">
        <v>239</v>
      </c>
    </row>
    <row r="12" spans="1:2" ht="15" x14ac:dyDescent="0.25">
      <c r="A12" s="71" t="s">
        <v>108</v>
      </c>
      <c r="B12" s="72" t="s">
        <v>238</v>
      </c>
    </row>
    <row r="13" spans="1:2" ht="15" x14ac:dyDescent="0.25">
      <c r="A13" s="71" t="s">
        <v>368</v>
      </c>
      <c r="B13" s="72" t="s">
        <v>240</v>
      </c>
    </row>
    <row r="14" spans="1:2" ht="15" x14ac:dyDescent="0.25">
      <c r="A14" s="71" t="s">
        <v>755</v>
      </c>
      <c r="B14" s="72" t="s">
        <v>754</v>
      </c>
    </row>
    <row r="15" spans="1:2" s="85" customFormat="1" ht="15" x14ac:dyDescent="0.25">
      <c r="A15" s="71" t="s">
        <v>840</v>
      </c>
      <c r="B15" s="72" t="s">
        <v>841</v>
      </c>
    </row>
    <row r="16" spans="1:2" ht="15" x14ac:dyDescent="0.25">
      <c r="A16" s="71"/>
      <c r="B16" s="72"/>
    </row>
    <row r="17" spans="1:2" ht="15.75" x14ac:dyDescent="0.25">
      <c r="A17" s="73" t="s">
        <v>367</v>
      </c>
      <c r="B17" s="72"/>
    </row>
    <row r="18" spans="1:2" ht="15" x14ac:dyDescent="0.25">
      <c r="A18" s="71" t="s">
        <v>366</v>
      </c>
      <c r="B18" s="72" t="s">
        <v>365</v>
      </c>
    </row>
    <row r="19" spans="1:2" ht="15" x14ac:dyDescent="0.25">
      <c r="A19" s="71"/>
      <c r="B19" s="72"/>
    </row>
    <row r="20" spans="1:2" ht="15.75" x14ac:dyDescent="0.25">
      <c r="A20" s="73" t="s">
        <v>364</v>
      </c>
      <c r="B20" s="72"/>
    </row>
    <row r="21" spans="1:2" ht="15" x14ac:dyDescent="0.25">
      <c r="A21" s="22" t="s">
        <v>363</v>
      </c>
      <c r="B21" s="72" t="s">
        <v>362</v>
      </c>
    </row>
    <row r="22" spans="1:2" ht="15" x14ac:dyDescent="0.25">
      <c r="A22" s="22" t="s">
        <v>361</v>
      </c>
      <c r="B22" s="72" t="s">
        <v>360</v>
      </c>
    </row>
    <row r="23" spans="1:2" ht="15" x14ac:dyDescent="0.25">
      <c r="A23" s="22" t="s">
        <v>505</v>
      </c>
      <c r="B23" s="72" t="s">
        <v>359</v>
      </c>
    </row>
    <row r="24" spans="1:2" ht="15" x14ac:dyDescent="0.25">
      <c r="A24" s="22" t="s">
        <v>358</v>
      </c>
      <c r="B24" s="72" t="s">
        <v>357</v>
      </c>
    </row>
    <row r="25" spans="1:2" ht="15" x14ac:dyDescent="0.25">
      <c r="A25" s="22" t="s">
        <v>356</v>
      </c>
      <c r="B25" s="72" t="s">
        <v>355</v>
      </c>
    </row>
    <row r="26" spans="1:2" ht="15" x14ac:dyDescent="0.25">
      <c r="A26" s="22" t="s">
        <v>716</v>
      </c>
      <c r="B26" s="72" t="s">
        <v>354</v>
      </c>
    </row>
    <row r="27" spans="1:2" ht="15" x14ac:dyDescent="0.25">
      <c r="A27" s="22" t="s">
        <v>353</v>
      </c>
      <c r="B27" s="72" t="s">
        <v>352</v>
      </c>
    </row>
    <row r="28" spans="1:2" ht="15" x14ac:dyDescent="0.25">
      <c r="A28" s="22" t="s">
        <v>351</v>
      </c>
      <c r="B28" s="72" t="s">
        <v>350</v>
      </c>
    </row>
    <row r="29" spans="1:2" ht="15" x14ac:dyDescent="0.25">
      <c r="A29" s="22" t="s">
        <v>349</v>
      </c>
      <c r="B29" s="72" t="s">
        <v>348</v>
      </c>
    </row>
    <row r="30" spans="1:2" ht="15" x14ac:dyDescent="0.25">
      <c r="A30" s="84" t="s">
        <v>717</v>
      </c>
      <c r="B30" s="72" t="s">
        <v>347</v>
      </c>
    </row>
    <row r="31" spans="1:2" ht="15" x14ac:dyDescent="0.25">
      <c r="A31" s="22" t="s">
        <v>506</v>
      </c>
      <c r="B31" s="72" t="s">
        <v>507</v>
      </c>
    </row>
    <row r="32" spans="1:2" ht="15" x14ac:dyDescent="0.25">
      <c r="A32" s="22" t="s">
        <v>508</v>
      </c>
      <c r="B32" s="72" t="s">
        <v>509</v>
      </c>
    </row>
    <row r="33" spans="1:256" ht="15" x14ac:dyDescent="0.25">
      <c r="A33" s="22" t="s">
        <v>718</v>
      </c>
      <c r="B33" s="72" t="s">
        <v>719</v>
      </c>
    </row>
    <row r="34" spans="1:256" ht="15" x14ac:dyDescent="0.25">
      <c r="A34" s="71"/>
      <c r="B34" s="72"/>
    </row>
    <row r="35" spans="1:256" ht="15.75" x14ac:dyDescent="0.25">
      <c r="A35" s="73" t="s">
        <v>346</v>
      </c>
      <c r="B35" s="72"/>
    </row>
    <row r="36" spans="1:256" ht="15" x14ac:dyDescent="0.25">
      <c r="A36" s="71" t="s">
        <v>345</v>
      </c>
      <c r="B36" s="72" t="s">
        <v>344</v>
      </c>
    </row>
    <row r="37" spans="1:256" ht="15" x14ac:dyDescent="0.25">
      <c r="A37" s="71" t="s">
        <v>343</v>
      </c>
      <c r="B37" s="72" t="s">
        <v>342</v>
      </c>
    </row>
    <row r="38" spans="1:256" ht="15" x14ac:dyDescent="0.25">
      <c r="A38" s="71" t="s">
        <v>801</v>
      </c>
      <c r="B38" s="72" t="s">
        <v>800</v>
      </c>
    </row>
    <row r="39" spans="1:256" s="79" customFormat="1" ht="15" x14ac:dyDescent="0.25">
      <c r="A39" s="71"/>
      <c r="B39" s="72"/>
    </row>
    <row r="40" spans="1:256" ht="15.75" x14ac:dyDescent="0.25">
      <c r="A40" s="73" t="s">
        <v>341</v>
      </c>
      <c r="B40" s="72"/>
    </row>
    <row r="41" spans="1:256" ht="15" x14ac:dyDescent="0.25">
      <c r="A41" s="71" t="s">
        <v>340</v>
      </c>
      <c r="B41" s="72" t="s">
        <v>339</v>
      </c>
    </row>
    <row r="42" spans="1:256" ht="15" x14ac:dyDescent="0.25">
      <c r="A42" s="71"/>
      <c r="B42" s="72"/>
    </row>
    <row r="43" spans="1:256" ht="15.75" x14ac:dyDescent="0.25">
      <c r="A43" s="73" t="s">
        <v>338</v>
      </c>
      <c r="B43" s="72"/>
    </row>
    <row r="44" spans="1:256" ht="15" x14ac:dyDescent="0.25">
      <c r="A44" s="71" t="s">
        <v>337</v>
      </c>
      <c r="B44" s="72" t="s">
        <v>336</v>
      </c>
      <c r="IV44" s="83"/>
    </row>
    <row r="45" spans="1:256" ht="15" x14ac:dyDescent="0.25">
      <c r="A45" s="71" t="s">
        <v>335</v>
      </c>
      <c r="B45" s="72" t="s">
        <v>334</v>
      </c>
      <c r="IV45" s="83"/>
    </row>
    <row r="46" spans="1:256" ht="15" x14ac:dyDescent="0.25">
      <c r="A46" s="71" t="s">
        <v>333</v>
      </c>
      <c r="B46" s="72" t="s">
        <v>332</v>
      </c>
      <c r="IV46" s="83"/>
    </row>
    <row r="47" spans="1:256" ht="15" x14ac:dyDescent="0.25">
      <c r="A47" s="71" t="s">
        <v>331</v>
      </c>
      <c r="B47" s="72" t="s">
        <v>204</v>
      </c>
      <c r="IV47" s="83"/>
    </row>
    <row r="48" spans="1:256" ht="15" x14ac:dyDescent="0.25">
      <c r="A48" s="71" t="s">
        <v>9</v>
      </c>
      <c r="B48" s="72" t="s">
        <v>330</v>
      </c>
      <c r="IV48" s="83"/>
    </row>
    <row r="49" spans="1:256" ht="15" x14ac:dyDescent="0.25">
      <c r="A49" s="71" t="s">
        <v>690</v>
      </c>
      <c r="B49" s="72" t="s">
        <v>720</v>
      </c>
      <c r="IV49" s="83"/>
    </row>
    <row r="50" spans="1:256" ht="15" x14ac:dyDescent="0.25">
      <c r="A50" s="71" t="s">
        <v>329</v>
      </c>
      <c r="B50" s="72" t="s">
        <v>328</v>
      </c>
      <c r="IV50" s="82"/>
    </row>
    <row r="51" spans="1:256" ht="15" x14ac:dyDescent="0.25">
      <c r="A51" s="71" t="s">
        <v>10</v>
      </c>
      <c r="B51" s="72" t="s">
        <v>202</v>
      </c>
    </row>
    <row r="52" spans="1:256" ht="15" x14ac:dyDescent="0.25">
      <c r="A52" s="71" t="s">
        <v>11</v>
      </c>
      <c r="B52" s="72" t="s">
        <v>203</v>
      </c>
    </row>
    <row r="53" spans="1:256" ht="15" x14ac:dyDescent="0.25">
      <c r="A53" s="71" t="s">
        <v>12</v>
      </c>
      <c r="B53" s="72" t="s">
        <v>205</v>
      </c>
    </row>
    <row r="54" spans="1:256" ht="15" x14ac:dyDescent="0.25">
      <c r="A54" s="71" t="s">
        <v>13</v>
      </c>
      <c r="B54" s="72" t="s">
        <v>186</v>
      </c>
    </row>
    <row r="55" spans="1:256" ht="15" x14ac:dyDescent="0.25">
      <c r="A55" s="71" t="s">
        <v>14</v>
      </c>
      <c r="B55" s="72" t="s">
        <v>179</v>
      </c>
    </row>
    <row r="56" spans="1:256" ht="15" x14ac:dyDescent="0.25">
      <c r="A56" s="71" t="s">
        <v>15</v>
      </c>
      <c r="B56" s="72" t="s">
        <v>190</v>
      </c>
    </row>
    <row r="57" spans="1:256" ht="15" x14ac:dyDescent="0.25">
      <c r="A57" s="71" t="s">
        <v>16</v>
      </c>
      <c r="B57" s="72" t="s">
        <v>207</v>
      </c>
    </row>
    <row r="58" spans="1:256" ht="15" x14ac:dyDescent="0.25">
      <c r="A58" s="71" t="s">
        <v>440</v>
      </c>
      <c r="B58" s="72" t="s">
        <v>214</v>
      </c>
    </row>
    <row r="59" spans="1:256" ht="15" x14ac:dyDescent="0.25">
      <c r="A59" s="71" t="s">
        <v>262</v>
      </c>
      <c r="B59" s="72" t="s">
        <v>212</v>
      </c>
    </row>
    <row r="60" spans="1:256" ht="15" x14ac:dyDescent="0.25">
      <c r="A60" s="71" t="s">
        <v>441</v>
      </c>
      <c r="B60" s="72" t="s">
        <v>213</v>
      </c>
    </row>
    <row r="61" spans="1:256" ht="15" x14ac:dyDescent="0.25">
      <c r="A61" s="71" t="s">
        <v>510</v>
      </c>
      <c r="B61" s="72" t="s">
        <v>210</v>
      </c>
    </row>
    <row r="62" spans="1:256" ht="15" x14ac:dyDescent="0.25">
      <c r="A62" s="71" t="s">
        <v>625</v>
      </c>
      <c r="B62" s="72" t="s">
        <v>211</v>
      </c>
    </row>
    <row r="63" spans="1:256" ht="15" x14ac:dyDescent="0.25">
      <c r="A63" s="71" t="s">
        <v>512</v>
      </c>
      <c r="B63" s="72" t="s">
        <v>209</v>
      </c>
    </row>
    <row r="64" spans="1:256" ht="15" x14ac:dyDescent="0.25">
      <c r="A64" s="71" t="s">
        <v>327</v>
      </c>
      <c r="B64" s="72" t="s">
        <v>226</v>
      </c>
    </row>
    <row r="65" spans="1:2" ht="15" x14ac:dyDescent="0.25">
      <c r="A65" s="71" t="s">
        <v>326</v>
      </c>
      <c r="B65" s="72" t="s">
        <v>325</v>
      </c>
    </row>
    <row r="66" spans="1:2" ht="15" x14ac:dyDescent="0.25">
      <c r="A66" s="71" t="s">
        <v>51</v>
      </c>
      <c r="B66" s="72" t="s">
        <v>245</v>
      </c>
    </row>
    <row r="67" spans="1:2" ht="15" x14ac:dyDescent="0.25">
      <c r="A67" s="71" t="s">
        <v>81</v>
      </c>
      <c r="B67" s="72" t="s">
        <v>184</v>
      </c>
    </row>
    <row r="68" spans="1:2" ht="15" x14ac:dyDescent="0.25">
      <c r="A68" s="71" t="s">
        <v>17</v>
      </c>
      <c r="B68" s="72" t="s">
        <v>208</v>
      </c>
    </row>
    <row r="69" spans="1:2" ht="15" x14ac:dyDescent="0.25">
      <c r="A69" s="71" t="s">
        <v>83</v>
      </c>
      <c r="B69" s="72" t="s">
        <v>217</v>
      </c>
    </row>
    <row r="70" spans="1:2" ht="15" x14ac:dyDescent="0.25">
      <c r="A70" s="71" t="s">
        <v>304</v>
      </c>
      <c r="B70" s="72" t="s">
        <v>303</v>
      </c>
    </row>
    <row r="71" spans="1:2" ht="15" x14ac:dyDescent="0.25">
      <c r="A71" s="71" t="s">
        <v>296</v>
      </c>
      <c r="B71" s="72" t="s">
        <v>295</v>
      </c>
    </row>
    <row r="72" spans="1:2" ht="15" x14ac:dyDescent="0.25">
      <c r="A72" s="71" t="s">
        <v>294</v>
      </c>
      <c r="B72" s="72" t="s">
        <v>293</v>
      </c>
    </row>
    <row r="73" spans="1:2" ht="15" x14ac:dyDescent="0.25">
      <c r="A73" s="71" t="s">
        <v>292</v>
      </c>
      <c r="B73" s="72" t="s">
        <v>291</v>
      </c>
    </row>
    <row r="74" spans="1:2" ht="15" x14ac:dyDescent="0.25">
      <c r="A74" s="71" t="s">
        <v>289</v>
      </c>
      <c r="B74" s="72" t="s">
        <v>288</v>
      </c>
    </row>
    <row r="75" spans="1:2" ht="15" x14ac:dyDescent="0.25">
      <c r="A75" s="71" t="s">
        <v>283</v>
      </c>
      <c r="B75" s="72" t="s">
        <v>256</v>
      </c>
    </row>
    <row r="76" spans="1:2" ht="15" x14ac:dyDescent="0.25">
      <c r="A76" s="71" t="s">
        <v>282</v>
      </c>
      <c r="B76" s="72" t="s">
        <v>281</v>
      </c>
    </row>
    <row r="77" spans="1:2" ht="15" x14ac:dyDescent="0.25">
      <c r="A77" s="71" t="s">
        <v>319</v>
      </c>
      <c r="B77" s="72" t="s">
        <v>318</v>
      </c>
    </row>
    <row r="78" spans="1:2" ht="15" x14ac:dyDescent="0.25">
      <c r="A78" s="71" t="s">
        <v>320</v>
      </c>
      <c r="B78" s="72" t="s">
        <v>192</v>
      </c>
    </row>
    <row r="79" spans="1:2" ht="15" x14ac:dyDescent="0.25">
      <c r="A79" s="71" t="s">
        <v>309</v>
      </c>
      <c r="B79" s="72" t="s">
        <v>251</v>
      </c>
    </row>
    <row r="80" spans="1:2" ht="15" x14ac:dyDescent="0.25">
      <c r="A80" s="71" t="s">
        <v>313</v>
      </c>
      <c r="B80" s="72" t="s">
        <v>312</v>
      </c>
    </row>
    <row r="81" spans="1:2" ht="15" x14ac:dyDescent="0.25">
      <c r="A81" s="71" t="s">
        <v>72</v>
      </c>
      <c r="B81" s="72" t="s">
        <v>246</v>
      </c>
    </row>
    <row r="82" spans="1:2" ht="15" x14ac:dyDescent="0.25">
      <c r="A82" s="71" t="s">
        <v>516</v>
      </c>
      <c r="B82" s="72" t="s">
        <v>194</v>
      </c>
    </row>
    <row r="83" spans="1:2" ht="15" x14ac:dyDescent="0.25">
      <c r="A83" s="71" t="s">
        <v>311</v>
      </c>
      <c r="B83" s="72" t="s">
        <v>310</v>
      </c>
    </row>
    <row r="84" spans="1:2" ht="15" x14ac:dyDescent="0.25">
      <c r="A84" s="71" t="s">
        <v>73</v>
      </c>
      <c r="B84" s="72" t="s">
        <v>216</v>
      </c>
    </row>
    <row r="85" spans="1:2" ht="15" x14ac:dyDescent="0.25">
      <c r="A85" s="71" t="s">
        <v>82</v>
      </c>
      <c r="B85" s="72" t="s">
        <v>305</v>
      </c>
    </row>
    <row r="86" spans="1:2" ht="15" x14ac:dyDescent="0.25">
      <c r="A86" s="71" t="s">
        <v>301</v>
      </c>
      <c r="B86" s="72" t="s">
        <v>300</v>
      </c>
    </row>
    <row r="87" spans="1:2" ht="15" x14ac:dyDescent="0.25">
      <c r="A87" s="71" t="s">
        <v>273</v>
      </c>
      <c r="B87" s="72" t="s">
        <v>272</v>
      </c>
    </row>
    <row r="88" spans="1:2" ht="15" x14ac:dyDescent="0.25">
      <c r="A88" s="71" t="s">
        <v>308</v>
      </c>
      <c r="B88" s="72" t="s">
        <v>257</v>
      </c>
    </row>
    <row r="89" spans="1:2" ht="15" x14ac:dyDescent="0.25">
      <c r="A89" s="71" t="s">
        <v>100</v>
      </c>
      <c r="B89" s="72" t="s">
        <v>297</v>
      </c>
    </row>
    <row r="90" spans="1:2" ht="15" x14ac:dyDescent="0.25">
      <c r="A90" s="71" t="s">
        <v>324</v>
      </c>
      <c r="B90" s="72" t="s">
        <v>323</v>
      </c>
    </row>
    <row r="91" spans="1:2" ht="15" x14ac:dyDescent="0.25">
      <c r="A91" s="71" t="s">
        <v>513</v>
      </c>
      <c r="B91" s="72" t="s">
        <v>322</v>
      </c>
    </row>
    <row r="92" spans="1:2" ht="15" x14ac:dyDescent="0.25">
      <c r="A92" s="71" t="s">
        <v>317</v>
      </c>
      <c r="B92" s="72" t="s">
        <v>316</v>
      </c>
    </row>
    <row r="93" spans="1:2" ht="15" x14ac:dyDescent="0.25">
      <c r="A93" s="71" t="s">
        <v>315</v>
      </c>
      <c r="B93" s="72" t="s">
        <v>193</v>
      </c>
    </row>
    <row r="94" spans="1:2" ht="15" x14ac:dyDescent="0.25">
      <c r="A94" s="71" t="s">
        <v>521</v>
      </c>
      <c r="B94" s="72" t="s">
        <v>252</v>
      </c>
    </row>
    <row r="95" spans="1:2" ht="15" x14ac:dyDescent="0.25">
      <c r="A95" s="71" t="s">
        <v>88</v>
      </c>
      <c r="B95" s="72" t="s">
        <v>195</v>
      </c>
    </row>
    <row r="96" spans="1:2" ht="15" x14ac:dyDescent="0.25">
      <c r="A96" s="71" t="s">
        <v>299</v>
      </c>
      <c r="B96" s="72" t="s">
        <v>298</v>
      </c>
    </row>
    <row r="97" spans="1:2" ht="15" x14ac:dyDescent="0.25">
      <c r="A97" s="71" t="s">
        <v>96</v>
      </c>
      <c r="B97" s="72" t="s">
        <v>229</v>
      </c>
    </row>
    <row r="98" spans="1:2" ht="15" x14ac:dyDescent="0.25">
      <c r="A98" s="71" t="s">
        <v>522</v>
      </c>
      <c r="B98" s="72" t="s">
        <v>523</v>
      </c>
    </row>
    <row r="99" spans="1:2" ht="15" x14ac:dyDescent="0.25">
      <c r="A99" s="71" t="s">
        <v>526</v>
      </c>
      <c r="B99" s="72" t="s">
        <v>527</v>
      </c>
    </row>
    <row r="100" spans="1:2" ht="15" x14ac:dyDescent="0.25">
      <c r="A100" s="71" t="s">
        <v>285</v>
      </c>
      <c r="B100" s="72" t="s">
        <v>284</v>
      </c>
    </row>
    <row r="101" spans="1:2" ht="15" x14ac:dyDescent="0.25">
      <c r="A101" s="71" t="s">
        <v>756</v>
      </c>
      <c r="B101" s="72" t="s">
        <v>196</v>
      </c>
    </row>
    <row r="102" spans="1:2" ht="15" x14ac:dyDescent="0.25">
      <c r="A102" s="71" t="s">
        <v>286</v>
      </c>
      <c r="B102" s="72" t="s">
        <v>255</v>
      </c>
    </row>
    <row r="103" spans="1:2" ht="15" x14ac:dyDescent="0.25">
      <c r="A103" s="71" t="s">
        <v>529</v>
      </c>
      <c r="B103" s="72" t="s">
        <v>471</v>
      </c>
    </row>
    <row r="104" spans="1:2" ht="15" x14ac:dyDescent="0.25">
      <c r="A104" s="71" t="s">
        <v>266</v>
      </c>
      <c r="B104" s="72" t="s">
        <v>265</v>
      </c>
    </row>
    <row r="105" spans="1:2" ht="15" x14ac:dyDescent="0.25">
      <c r="A105" s="71" t="s">
        <v>280</v>
      </c>
      <c r="B105" s="72" t="s">
        <v>227</v>
      </c>
    </row>
    <row r="106" spans="1:2" ht="15" x14ac:dyDescent="0.25">
      <c r="A106" s="71" t="s">
        <v>84</v>
      </c>
      <c r="B106" s="72" t="s">
        <v>302</v>
      </c>
    </row>
    <row r="107" spans="1:2" ht="15" x14ac:dyDescent="0.25">
      <c r="A107" s="71" t="s">
        <v>530</v>
      </c>
      <c r="B107" s="72" t="s">
        <v>182</v>
      </c>
    </row>
    <row r="108" spans="1:2" ht="15" x14ac:dyDescent="0.25">
      <c r="A108" s="71" t="s">
        <v>721</v>
      </c>
      <c r="B108" s="69" t="s">
        <v>465</v>
      </c>
    </row>
    <row r="109" spans="1:2" ht="15" x14ac:dyDescent="0.25">
      <c r="A109" s="71" t="s">
        <v>321</v>
      </c>
      <c r="B109" s="72" t="s">
        <v>228</v>
      </c>
    </row>
    <row r="110" spans="1:2" ht="15" x14ac:dyDescent="0.25">
      <c r="A110" s="71" t="s">
        <v>514</v>
      </c>
      <c r="B110" s="72" t="s">
        <v>515</v>
      </c>
    </row>
    <row r="111" spans="1:2" ht="15" x14ac:dyDescent="0.25">
      <c r="A111" s="71" t="s">
        <v>524</v>
      </c>
      <c r="B111" s="72" t="s">
        <v>525</v>
      </c>
    </row>
    <row r="112" spans="1:2" ht="15" x14ac:dyDescent="0.25">
      <c r="A112" s="22" t="s">
        <v>116</v>
      </c>
      <c r="B112" s="72" t="s">
        <v>198</v>
      </c>
    </row>
    <row r="113" spans="1:2" ht="15" x14ac:dyDescent="0.25">
      <c r="A113" s="71" t="s">
        <v>268</v>
      </c>
      <c r="B113" s="72" t="s">
        <v>267</v>
      </c>
    </row>
    <row r="114" spans="1:2" ht="15" x14ac:dyDescent="0.25">
      <c r="A114" s="71" t="s">
        <v>314</v>
      </c>
      <c r="B114" s="72" t="s">
        <v>258</v>
      </c>
    </row>
    <row r="115" spans="1:2" ht="15" x14ac:dyDescent="0.25">
      <c r="A115" s="71" t="s">
        <v>722</v>
      </c>
      <c r="B115" s="69" t="s">
        <v>622</v>
      </c>
    </row>
    <row r="116" spans="1:2" ht="15" x14ac:dyDescent="0.25">
      <c r="A116" s="71" t="s">
        <v>723</v>
      </c>
      <c r="B116" s="72" t="s">
        <v>290</v>
      </c>
    </row>
    <row r="117" spans="1:2" ht="15" x14ac:dyDescent="0.25">
      <c r="A117" s="71" t="s">
        <v>528</v>
      </c>
      <c r="B117" s="72" t="s">
        <v>287</v>
      </c>
    </row>
    <row r="118" spans="1:2" ht="15" x14ac:dyDescent="0.25">
      <c r="A118" s="71" t="s">
        <v>531</v>
      </c>
      <c r="B118" s="72" t="s">
        <v>277</v>
      </c>
    </row>
    <row r="119" spans="1:2" ht="15" x14ac:dyDescent="0.25">
      <c r="A119" s="71" t="s">
        <v>271</v>
      </c>
      <c r="B119" s="72" t="s">
        <v>270</v>
      </c>
    </row>
    <row r="120" spans="1:2" ht="15" x14ac:dyDescent="0.25">
      <c r="A120" s="71" t="s">
        <v>519</v>
      </c>
      <c r="B120" s="72" t="s">
        <v>520</v>
      </c>
    </row>
    <row r="121" spans="1:2" ht="15" x14ac:dyDescent="0.25">
      <c r="A121" s="71" t="s">
        <v>724</v>
      </c>
      <c r="B121" s="72" t="s">
        <v>254</v>
      </c>
    </row>
    <row r="122" spans="1:2" ht="15" x14ac:dyDescent="0.25">
      <c r="A122" s="71" t="s">
        <v>279</v>
      </c>
      <c r="B122" s="72" t="s">
        <v>278</v>
      </c>
    </row>
    <row r="123" spans="1:2" ht="15" x14ac:dyDescent="0.25">
      <c r="A123" s="71" t="s">
        <v>306</v>
      </c>
      <c r="B123" s="72" t="s">
        <v>181</v>
      </c>
    </row>
    <row r="124" spans="1:2" ht="15" x14ac:dyDescent="0.25">
      <c r="A124" s="71" t="s">
        <v>518</v>
      </c>
      <c r="B124" s="72" t="s">
        <v>307</v>
      </c>
    </row>
    <row r="125" spans="1:2" ht="15" x14ac:dyDescent="0.25">
      <c r="A125" s="71" t="s">
        <v>517</v>
      </c>
      <c r="B125" s="72" t="s">
        <v>253</v>
      </c>
    </row>
    <row r="126" spans="1:2" ht="15" x14ac:dyDescent="0.25">
      <c r="A126" s="71" t="s">
        <v>275</v>
      </c>
      <c r="B126" s="72" t="s">
        <v>274</v>
      </c>
    </row>
    <row r="127" spans="1:2" ht="15" x14ac:dyDescent="0.25">
      <c r="A127" s="22" t="s">
        <v>276</v>
      </c>
      <c r="B127" s="72" t="s">
        <v>197</v>
      </c>
    </row>
    <row r="128" spans="1:2" ht="15" x14ac:dyDescent="0.25">
      <c r="A128" s="71" t="s">
        <v>757</v>
      </c>
      <c r="B128" s="72" t="s">
        <v>380</v>
      </c>
    </row>
    <row r="129" spans="1:2" ht="15" x14ac:dyDescent="0.25">
      <c r="A129" s="71" t="s">
        <v>117</v>
      </c>
      <c r="B129" s="72" t="s">
        <v>269</v>
      </c>
    </row>
    <row r="130" spans="1:2" ht="15" x14ac:dyDescent="0.25"/>
    <row r="131" spans="1:2" ht="15" x14ac:dyDescent="0.25"/>
    <row r="132" spans="1:2" ht="15" x14ac:dyDescent="0.25">
      <c r="A132" s="71"/>
      <c r="B132" s="72"/>
    </row>
    <row r="133" spans="1:2" ht="15" x14ac:dyDescent="0.25"/>
    <row r="134" spans="1:2" ht="15" x14ac:dyDescent="0.25">
      <c r="A134" s="71"/>
      <c r="B134" s="72"/>
    </row>
    <row r="135" spans="1:2" ht="15" hidden="1" x14ac:dyDescent="0.25"/>
    <row r="136" spans="1:2" ht="15" hidden="1" x14ac:dyDescent="0.25"/>
    <row r="137" spans="1:2" ht="15" hidden="1" x14ac:dyDescent="0.25"/>
    <row r="138" spans="1:2" ht="15" hidden="1" x14ac:dyDescent="0.25"/>
    <row r="139" spans="1:2" ht="15" hidden="1" x14ac:dyDescent="0.25"/>
    <row r="140" spans="1:2" ht="15" hidden="1" x14ac:dyDescent="0.25"/>
    <row r="141" spans="1:2" ht="15" hidden="1" x14ac:dyDescent="0.25"/>
    <row r="142" spans="1:2" ht="15" hidden="1" x14ac:dyDescent="0.25"/>
    <row r="143" spans="1:2" ht="15" hidden="1" x14ac:dyDescent="0.25"/>
    <row r="144" spans="1:2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x14ac:dyDescent="0.25"/>
    <row r="204" ht="15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J17" sqref="J17"/>
    </sheetView>
  </sheetViews>
  <sheetFormatPr baseColWidth="10" defaultColWidth="1.140625" defaultRowHeight="15" zeroHeight="1" x14ac:dyDescent="0.25"/>
  <cols>
    <col min="1" max="1" width="63.85546875" style="83" customWidth="1"/>
    <col min="2" max="2" width="14.140625" style="83" customWidth="1"/>
    <col min="3" max="3" width="13.85546875" style="83" customWidth="1"/>
    <col min="4" max="4" width="16.42578125" style="83" customWidth="1"/>
    <col min="5" max="5" width="10" style="83" customWidth="1"/>
    <col min="6" max="6" width="15.42578125" style="83" customWidth="1"/>
    <col min="7" max="7" width="16" style="83" customWidth="1"/>
    <col min="8" max="8" width="16.42578125" style="83" customWidth="1"/>
    <col min="9" max="9" width="13.85546875" style="83" customWidth="1"/>
    <col min="10" max="10" width="18.42578125" style="83" customWidth="1"/>
    <col min="11" max="11" width="18.140625" style="83" customWidth="1"/>
    <col min="12" max="255" width="11.42578125" style="83" hidden="1" customWidth="1"/>
    <col min="256" max="16384" width="1.140625" style="83"/>
  </cols>
  <sheetData>
    <row r="1" spans="1:11" ht="20.25" x14ac:dyDescent="0.3">
      <c r="A1" s="263" t="s">
        <v>820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20.25" x14ac:dyDescent="0.3">
      <c r="A2" s="263" t="s">
        <v>1053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x14ac:dyDescent="0.25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x14ac:dyDescent="0.25">
      <c r="A4" s="264"/>
      <c r="B4" s="265"/>
      <c r="C4" s="265"/>
      <c r="D4" s="265"/>
      <c r="E4" s="265"/>
      <c r="F4" s="265"/>
      <c r="G4" s="265"/>
      <c r="H4" s="265"/>
      <c r="I4" s="265"/>
      <c r="J4" s="265"/>
      <c r="K4" s="265"/>
    </row>
    <row r="5" spans="1:11" ht="9" customHeight="1" thickBot="1" x14ac:dyDescent="0.3"/>
    <row r="6" spans="1:11" ht="39" customHeight="1" thickBot="1" x14ac:dyDescent="0.3">
      <c r="A6" s="266" t="s">
        <v>0</v>
      </c>
      <c r="B6" s="271" t="s">
        <v>8</v>
      </c>
      <c r="C6" s="271"/>
      <c r="D6" s="271"/>
      <c r="E6" s="272"/>
      <c r="F6" s="273" t="s">
        <v>6</v>
      </c>
      <c r="G6" s="271"/>
      <c r="H6" s="271"/>
      <c r="I6" s="271"/>
      <c r="J6" s="268" t="s">
        <v>3</v>
      </c>
      <c r="K6" s="268" t="s">
        <v>6</v>
      </c>
    </row>
    <row r="7" spans="1:11" s="3" customFormat="1" ht="39.75" customHeight="1" thickBot="1" x14ac:dyDescent="0.3">
      <c r="A7" s="267"/>
      <c r="B7" s="101" t="s">
        <v>7</v>
      </c>
      <c r="C7" s="99" t="s">
        <v>5</v>
      </c>
      <c r="D7" s="99" t="s">
        <v>4</v>
      </c>
      <c r="E7" s="100" t="s">
        <v>1</v>
      </c>
      <c r="F7" s="127" t="s">
        <v>7</v>
      </c>
      <c r="G7" s="99" t="s">
        <v>5</v>
      </c>
      <c r="H7" s="99" t="s">
        <v>4</v>
      </c>
      <c r="I7" s="126" t="s">
        <v>1</v>
      </c>
      <c r="J7" s="269"/>
      <c r="K7" s="270"/>
    </row>
    <row r="8" spans="1:11" s="96" customFormat="1" x14ac:dyDescent="0.25">
      <c r="A8" s="138" t="s">
        <v>331</v>
      </c>
      <c r="B8" s="167">
        <v>1710</v>
      </c>
      <c r="C8" s="128">
        <v>694</v>
      </c>
      <c r="D8" s="128">
        <v>0</v>
      </c>
      <c r="E8" s="129">
        <v>8</v>
      </c>
      <c r="F8" s="187">
        <v>270652030.81</v>
      </c>
      <c r="G8" s="187">
        <v>76134750.379999995</v>
      </c>
      <c r="H8" s="187">
        <v>0</v>
      </c>
      <c r="I8" s="187">
        <v>622249.49</v>
      </c>
      <c r="J8" s="137">
        <f>SUM(B8:E8)</f>
        <v>2412</v>
      </c>
      <c r="K8" s="137">
        <f>SUM(F8:I8)</f>
        <v>347409030.68000001</v>
      </c>
    </row>
    <row r="9" spans="1:11" s="96" customFormat="1" x14ac:dyDescent="0.25">
      <c r="A9" s="139" t="s">
        <v>9</v>
      </c>
      <c r="B9" s="168">
        <v>1892</v>
      </c>
      <c r="C9" s="189">
        <v>240</v>
      </c>
      <c r="D9" s="189">
        <v>0</v>
      </c>
      <c r="E9" s="130">
        <v>0</v>
      </c>
      <c r="F9" s="187">
        <v>49726227.140000001</v>
      </c>
      <c r="G9" s="187">
        <v>24936644.190000001</v>
      </c>
      <c r="H9" s="187">
        <v>0</v>
      </c>
      <c r="I9" s="187">
        <v>0</v>
      </c>
      <c r="J9" s="134">
        <f t="shared" ref="J9:J24" si="0">SUM(B9:E9)</f>
        <v>2132</v>
      </c>
      <c r="K9" s="134">
        <f t="shared" ref="K9:K24" si="1">SUM(F9:I9)</f>
        <v>74662871.329999998</v>
      </c>
    </row>
    <row r="10" spans="1:11" s="96" customFormat="1" x14ac:dyDescent="0.25">
      <c r="A10" s="139" t="s">
        <v>690</v>
      </c>
      <c r="B10" s="168">
        <v>470</v>
      </c>
      <c r="C10" s="189">
        <v>0</v>
      </c>
      <c r="D10" s="189">
        <v>0</v>
      </c>
      <c r="E10" s="130">
        <v>0</v>
      </c>
      <c r="F10" s="187">
        <v>0</v>
      </c>
      <c r="G10" s="187">
        <v>0</v>
      </c>
      <c r="H10" s="187">
        <v>0</v>
      </c>
      <c r="I10" s="187">
        <v>0</v>
      </c>
      <c r="J10" s="134">
        <f t="shared" si="0"/>
        <v>470</v>
      </c>
      <c r="K10" s="134">
        <f t="shared" si="1"/>
        <v>0</v>
      </c>
    </row>
    <row r="11" spans="1:11" s="96" customFormat="1" x14ac:dyDescent="0.25">
      <c r="A11" s="139" t="s">
        <v>842</v>
      </c>
      <c r="B11" s="168">
        <v>48</v>
      </c>
      <c r="C11" s="189">
        <v>12</v>
      </c>
      <c r="D11" s="189">
        <v>0</v>
      </c>
      <c r="E11" s="130">
        <v>0</v>
      </c>
      <c r="F11" s="187">
        <v>40405905.020000003</v>
      </c>
      <c r="G11" s="187">
        <v>27440000</v>
      </c>
      <c r="H11" s="187">
        <v>0</v>
      </c>
      <c r="I11" s="187">
        <v>0</v>
      </c>
      <c r="J11" s="134">
        <f>SUM(B11:E11)</f>
        <v>60</v>
      </c>
      <c r="K11" s="134">
        <f t="shared" si="1"/>
        <v>67845905.020000011</v>
      </c>
    </row>
    <row r="12" spans="1:11" s="96" customFormat="1" x14ac:dyDescent="0.25">
      <c r="A12" s="139" t="s">
        <v>10</v>
      </c>
      <c r="B12" s="168">
        <v>1499</v>
      </c>
      <c r="C12" s="189">
        <v>228</v>
      </c>
      <c r="D12" s="189">
        <v>0</v>
      </c>
      <c r="E12" s="130">
        <v>0</v>
      </c>
      <c r="F12" s="187">
        <v>49807556.460000001</v>
      </c>
      <c r="G12" s="187">
        <v>14159224.74</v>
      </c>
      <c r="H12" s="187">
        <v>0</v>
      </c>
      <c r="I12" s="187">
        <v>0</v>
      </c>
      <c r="J12" s="134">
        <f t="shared" si="0"/>
        <v>1727</v>
      </c>
      <c r="K12" s="134">
        <f t="shared" si="1"/>
        <v>63966781.200000003</v>
      </c>
    </row>
    <row r="13" spans="1:11" s="96" customFormat="1" x14ac:dyDescent="0.25">
      <c r="A13" s="139" t="s">
        <v>440</v>
      </c>
      <c r="B13" s="168">
        <v>3566</v>
      </c>
      <c r="C13" s="189">
        <v>402</v>
      </c>
      <c r="D13" s="189">
        <v>0</v>
      </c>
      <c r="E13" s="130">
        <v>0</v>
      </c>
      <c r="F13" s="187">
        <v>85625321.480000004</v>
      </c>
      <c r="G13" s="187">
        <v>36793144.289999999</v>
      </c>
      <c r="H13" s="187">
        <v>0</v>
      </c>
      <c r="I13" s="187">
        <v>0</v>
      </c>
      <c r="J13" s="134">
        <f t="shared" si="0"/>
        <v>3968</v>
      </c>
      <c r="K13" s="134">
        <f t="shared" si="1"/>
        <v>122418465.77000001</v>
      </c>
    </row>
    <row r="14" spans="1:11" s="96" customFormat="1" x14ac:dyDescent="0.25">
      <c r="A14" s="139" t="s">
        <v>262</v>
      </c>
      <c r="B14" s="168">
        <v>1185</v>
      </c>
      <c r="C14" s="189">
        <v>198</v>
      </c>
      <c r="D14" s="189">
        <v>0</v>
      </c>
      <c r="E14" s="130">
        <v>0</v>
      </c>
      <c r="F14" s="187">
        <v>34260144.909999996</v>
      </c>
      <c r="G14" s="187">
        <v>9501696.2899999991</v>
      </c>
      <c r="H14" s="187">
        <v>0</v>
      </c>
      <c r="I14" s="187">
        <v>0</v>
      </c>
      <c r="J14" s="134">
        <f t="shared" si="0"/>
        <v>1383</v>
      </c>
      <c r="K14" s="134">
        <f t="shared" si="1"/>
        <v>43761841.199999996</v>
      </c>
    </row>
    <row r="15" spans="1:11" s="96" customFormat="1" x14ac:dyDescent="0.25">
      <c r="A15" s="139" t="s">
        <v>11</v>
      </c>
      <c r="B15" s="168">
        <v>1032</v>
      </c>
      <c r="C15" s="189">
        <v>220</v>
      </c>
      <c r="D15" s="189">
        <v>0</v>
      </c>
      <c r="E15" s="130">
        <v>1</v>
      </c>
      <c r="F15" s="187">
        <v>16282686.49</v>
      </c>
      <c r="G15" s="187">
        <v>16826632.140000001</v>
      </c>
      <c r="H15" s="187">
        <v>0</v>
      </c>
      <c r="I15" s="187">
        <v>14937.69</v>
      </c>
      <c r="J15" s="134">
        <f t="shared" si="0"/>
        <v>1253</v>
      </c>
      <c r="K15" s="134">
        <f t="shared" si="1"/>
        <v>33124256.320000004</v>
      </c>
    </row>
    <row r="16" spans="1:11" s="96" customFormat="1" x14ac:dyDescent="0.25">
      <c r="A16" s="139" t="s">
        <v>12</v>
      </c>
      <c r="B16" s="168">
        <v>8179</v>
      </c>
      <c r="C16" s="189">
        <v>2033</v>
      </c>
      <c r="D16" s="189">
        <v>0</v>
      </c>
      <c r="E16" s="130">
        <v>0</v>
      </c>
      <c r="F16" s="187">
        <v>487804131.39999998</v>
      </c>
      <c r="G16" s="187">
        <v>59751143.859999999</v>
      </c>
      <c r="H16" s="187">
        <v>0</v>
      </c>
      <c r="I16" s="187">
        <v>0</v>
      </c>
      <c r="J16" s="134">
        <f>SUM(B16:E16)</f>
        <v>10212</v>
      </c>
      <c r="K16" s="134">
        <f t="shared" si="1"/>
        <v>547555275.25999999</v>
      </c>
    </row>
    <row r="17" spans="1:256" s="96" customFormat="1" x14ac:dyDescent="0.25">
      <c r="A17" s="139" t="s">
        <v>13</v>
      </c>
      <c r="B17" s="168">
        <v>3431</v>
      </c>
      <c r="C17" s="189">
        <v>1291</v>
      </c>
      <c r="D17" s="189">
        <v>0</v>
      </c>
      <c r="E17" s="130">
        <v>2</v>
      </c>
      <c r="F17" s="187">
        <v>436011241.50999999</v>
      </c>
      <c r="G17" s="187">
        <v>67798141.299999997</v>
      </c>
      <c r="H17" s="187">
        <v>0</v>
      </c>
      <c r="I17" s="187">
        <v>0</v>
      </c>
      <c r="J17" s="134">
        <f t="shared" si="0"/>
        <v>4724</v>
      </c>
      <c r="K17" s="134">
        <f t="shared" si="1"/>
        <v>503809382.81</v>
      </c>
    </row>
    <row r="18" spans="1:256" s="96" customFormat="1" x14ac:dyDescent="0.25">
      <c r="A18" s="139" t="s">
        <v>14</v>
      </c>
      <c r="B18" s="168">
        <v>10156</v>
      </c>
      <c r="C18" s="189">
        <v>875</v>
      </c>
      <c r="D18" s="189">
        <v>0</v>
      </c>
      <c r="E18" s="130">
        <v>11</v>
      </c>
      <c r="F18" s="187">
        <v>161453806.81999999</v>
      </c>
      <c r="G18" s="187">
        <v>34965905.280000001</v>
      </c>
      <c r="H18" s="187">
        <v>0</v>
      </c>
      <c r="I18" s="187">
        <v>1782762.65</v>
      </c>
      <c r="J18" s="134">
        <f t="shared" si="0"/>
        <v>11042</v>
      </c>
      <c r="K18" s="134">
        <f t="shared" si="1"/>
        <v>198202474.75</v>
      </c>
    </row>
    <row r="19" spans="1:256" s="96" customFormat="1" x14ac:dyDescent="0.25">
      <c r="A19" s="139" t="s">
        <v>441</v>
      </c>
      <c r="B19" s="168">
        <v>6018</v>
      </c>
      <c r="C19" s="189">
        <v>367</v>
      </c>
      <c r="D19" s="189">
        <v>0</v>
      </c>
      <c r="E19" s="130">
        <v>0</v>
      </c>
      <c r="F19" s="187">
        <v>93408662.659999996</v>
      </c>
      <c r="G19" s="187">
        <v>14500290.99</v>
      </c>
      <c r="H19" s="187">
        <v>0</v>
      </c>
      <c r="I19" s="187">
        <v>0</v>
      </c>
      <c r="J19" s="134">
        <f t="shared" si="0"/>
        <v>6385</v>
      </c>
      <c r="K19" s="134">
        <f t="shared" si="1"/>
        <v>107908953.64999999</v>
      </c>
    </row>
    <row r="20" spans="1:256" s="96" customFormat="1" x14ac:dyDescent="0.25">
      <c r="A20" s="139" t="s">
        <v>888</v>
      </c>
      <c r="B20" s="168">
        <v>458</v>
      </c>
      <c r="C20" s="189">
        <v>221</v>
      </c>
      <c r="D20" s="189">
        <v>0</v>
      </c>
      <c r="E20" s="130">
        <v>0</v>
      </c>
      <c r="F20" s="187">
        <v>7165237.1100000003</v>
      </c>
      <c r="G20" s="187">
        <v>4186604.02</v>
      </c>
      <c r="H20" s="187">
        <v>0</v>
      </c>
      <c r="I20" s="187">
        <v>0</v>
      </c>
      <c r="J20" s="134">
        <f t="shared" si="0"/>
        <v>679</v>
      </c>
      <c r="K20" s="134">
        <f t="shared" si="1"/>
        <v>11351841.130000001</v>
      </c>
    </row>
    <row r="21" spans="1:256" s="96" customFormat="1" x14ac:dyDescent="0.25">
      <c r="A21" s="139" t="s">
        <v>889</v>
      </c>
      <c r="B21" s="168">
        <v>4739</v>
      </c>
      <c r="C21" s="189">
        <v>90</v>
      </c>
      <c r="D21" s="189">
        <v>0</v>
      </c>
      <c r="E21" s="130">
        <v>0</v>
      </c>
      <c r="F21" s="187">
        <v>7659003.5999999996</v>
      </c>
      <c r="G21" s="187">
        <v>1631380</v>
      </c>
      <c r="H21" s="187">
        <v>0</v>
      </c>
      <c r="I21" s="187">
        <v>0</v>
      </c>
      <c r="J21" s="134">
        <f t="shared" si="0"/>
        <v>4829</v>
      </c>
      <c r="K21" s="134">
        <f t="shared" si="1"/>
        <v>9290383.5999999996</v>
      </c>
    </row>
    <row r="22" spans="1:256" s="96" customFormat="1" x14ac:dyDescent="0.25">
      <c r="A22" s="139" t="s">
        <v>15</v>
      </c>
      <c r="B22" s="168">
        <v>16577</v>
      </c>
      <c r="C22" s="189">
        <v>355</v>
      </c>
      <c r="D22" s="189">
        <v>0</v>
      </c>
      <c r="E22" s="130">
        <v>0</v>
      </c>
      <c r="F22" s="187">
        <v>309632842.60000002</v>
      </c>
      <c r="G22" s="187">
        <v>3516628.24</v>
      </c>
      <c r="H22" s="187">
        <v>0</v>
      </c>
      <c r="I22" s="187">
        <v>0</v>
      </c>
      <c r="J22" s="134">
        <f t="shared" si="0"/>
        <v>16932</v>
      </c>
      <c r="K22" s="134">
        <f t="shared" si="1"/>
        <v>313149470.84000003</v>
      </c>
    </row>
    <row r="23" spans="1:256" s="96" customFormat="1" x14ac:dyDescent="0.25">
      <c r="A23" s="139" t="s">
        <v>16</v>
      </c>
      <c r="B23" s="168">
        <v>4094</v>
      </c>
      <c r="C23" s="189">
        <v>511</v>
      </c>
      <c r="D23" s="189">
        <v>0</v>
      </c>
      <c r="E23" s="130">
        <v>6</v>
      </c>
      <c r="F23" s="187">
        <v>32944863.629999999</v>
      </c>
      <c r="G23" s="187">
        <v>12915352.380000001</v>
      </c>
      <c r="H23" s="187">
        <v>0</v>
      </c>
      <c r="I23" s="187">
        <v>464931.39</v>
      </c>
      <c r="J23" s="134">
        <f t="shared" si="0"/>
        <v>4611</v>
      </c>
      <c r="K23" s="134">
        <f t="shared" si="1"/>
        <v>46325147.399999999</v>
      </c>
    </row>
    <row r="24" spans="1:256" s="96" customFormat="1" ht="15.75" thickBot="1" x14ac:dyDescent="0.3">
      <c r="A24" s="140" t="s">
        <v>843</v>
      </c>
      <c r="B24" s="168">
        <v>3301</v>
      </c>
      <c r="C24" s="189">
        <v>1118</v>
      </c>
      <c r="D24" s="189">
        <v>0</v>
      </c>
      <c r="E24" s="130">
        <v>0</v>
      </c>
      <c r="F24" s="187">
        <v>54360679.659999996</v>
      </c>
      <c r="G24" s="187">
        <v>33475063.539999999</v>
      </c>
      <c r="H24" s="187">
        <v>0</v>
      </c>
      <c r="I24" s="187">
        <v>0</v>
      </c>
      <c r="J24" s="135">
        <f t="shared" si="0"/>
        <v>4419</v>
      </c>
      <c r="K24" s="135">
        <f t="shared" si="1"/>
        <v>87835743.199999988</v>
      </c>
    </row>
    <row r="25" spans="1:256" s="96" customFormat="1" ht="15.75" thickBot="1" x14ac:dyDescent="0.3">
      <c r="A25" s="141" t="s">
        <v>821</v>
      </c>
      <c r="B25" s="131">
        <f t="shared" ref="B25:BM25" si="2">SUM(B8:B24)</f>
        <v>68355</v>
      </c>
      <c r="C25" s="132">
        <f t="shared" si="2"/>
        <v>8855</v>
      </c>
      <c r="D25" s="132">
        <f t="shared" si="2"/>
        <v>0</v>
      </c>
      <c r="E25" s="133">
        <f t="shared" si="2"/>
        <v>28</v>
      </c>
      <c r="F25" s="132">
        <f t="shared" si="2"/>
        <v>2137200341.3</v>
      </c>
      <c r="G25" s="132">
        <f t="shared" si="2"/>
        <v>438532601.64000005</v>
      </c>
      <c r="H25" s="132">
        <f t="shared" si="2"/>
        <v>0</v>
      </c>
      <c r="I25" s="132">
        <f t="shared" si="2"/>
        <v>2884881.22</v>
      </c>
      <c r="J25" s="136">
        <f>SUM(J8:J24)</f>
        <v>77238</v>
      </c>
      <c r="K25" s="136">
        <f t="shared" si="2"/>
        <v>2578617824.1600003</v>
      </c>
      <c r="L25" s="98">
        <f t="shared" si="2"/>
        <v>0</v>
      </c>
      <c r="M25" s="98">
        <f t="shared" si="2"/>
        <v>0</v>
      </c>
      <c r="N25" s="98">
        <f t="shared" si="2"/>
        <v>0</v>
      </c>
      <c r="O25" s="98">
        <f t="shared" si="2"/>
        <v>0</v>
      </c>
      <c r="P25" s="98">
        <f t="shared" si="2"/>
        <v>0</v>
      </c>
      <c r="Q25" s="98">
        <f t="shared" si="2"/>
        <v>0</v>
      </c>
      <c r="R25" s="98">
        <f t="shared" si="2"/>
        <v>0</v>
      </c>
      <c r="S25" s="98">
        <f t="shared" si="2"/>
        <v>0</v>
      </c>
      <c r="T25" s="98">
        <f t="shared" si="2"/>
        <v>0</v>
      </c>
      <c r="U25" s="98">
        <f t="shared" si="2"/>
        <v>0</v>
      </c>
      <c r="V25" s="98">
        <f t="shared" si="2"/>
        <v>0</v>
      </c>
      <c r="W25" s="98">
        <f t="shared" si="2"/>
        <v>0</v>
      </c>
      <c r="X25" s="98">
        <f t="shared" si="2"/>
        <v>0</v>
      </c>
      <c r="Y25" s="98">
        <f t="shared" si="2"/>
        <v>0</v>
      </c>
      <c r="Z25" s="98">
        <f t="shared" si="2"/>
        <v>0</v>
      </c>
      <c r="AA25" s="98">
        <f t="shared" si="2"/>
        <v>0</v>
      </c>
      <c r="AB25" s="98">
        <f t="shared" si="2"/>
        <v>0</v>
      </c>
      <c r="AC25" s="98">
        <f t="shared" si="2"/>
        <v>0</v>
      </c>
      <c r="AD25" s="98">
        <f t="shared" si="2"/>
        <v>0</v>
      </c>
      <c r="AE25" s="98">
        <f t="shared" si="2"/>
        <v>0</v>
      </c>
      <c r="AF25" s="98">
        <f t="shared" si="2"/>
        <v>0</v>
      </c>
      <c r="AG25" s="98">
        <f t="shared" si="2"/>
        <v>0</v>
      </c>
      <c r="AH25" s="98">
        <f t="shared" si="2"/>
        <v>0</v>
      </c>
      <c r="AI25" s="98">
        <f t="shared" si="2"/>
        <v>0</v>
      </c>
      <c r="AJ25" s="98">
        <f t="shared" si="2"/>
        <v>0</v>
      </c>
      <c r="AK25" s="98">
        <f t="shared" si="2"/>
        <v>0</v>
      </c>
      <c r="AL25" s="98">
        <f t="shared" si="2"/>
        <v>0</v>
      </c>
      <c r="AM25" s="98">
        <f t="shared" si="2"/>
        <v>0</v>
      </c>
      <c r="AN25" s="98">
        <f t="shared" si="2"/>
        <v>0</v>
      </c>
      <c r="AO25" s="98">
        <f t="shared" si="2"/>
        <v>0</v>
      </c>
      <c r="AP25" s="98">
        <f t="shared" si="2"/>
        <v>0</v>
      </c>
      <c r="AQ25" s="98">
        <f t="shared" si="2"/>
        <v>0</v>
      </c>
      <c r="AR25" s="98">
        <f t="shared" si="2"/>
        <v>0</v>
      </c>
      <c r="AS25" s="98">
        <f t="shared" si="2"/>
        <v>0</v>
      </c>
      <c r="AT25" s="98">
        <f t="shared" si="2"/>
        <v>0</v>
      </c>
      <c r="AU25" s="98">
        <f t="shared" si="2"/>
        <v>0</v>
      </c>
      <c r="AV25" s="98">
        <f t="shared" si="2"/>
        <v>0</v>
      </c>
      <c r="AW25" s="98">
        <f t="shared" si="2"/>
        <v>0</v>
      </c>
      <c r="AX25" s="98">
        <f t="shared" si="2"/>
        <v>0</v>
      </c>
      <c r="AY25" s="98">
        <f t="shared" si="2"/>
        <v>0</v>
      </c>
      <c r="AZ25" s="98">
        <f t="shared" si="2"/>
        <v>0</v>
      </c>
      <c r="BA25" s="98">
        <f t="shared" si="2"/>
        <v>0</v>
      </c>
      <c r="BB25" s="98">
        <f t="shared" si="2"/>
        <v>0</v>
      </c>
      <c r="BC25" s="98">
        <f t="shared" si="2"/>
        <v>0</v>
      </c>
      <c r="BD25" s="98">
        <f t="shared" si="2"/>
        <v>0</v>
      </c>
      <c r="BE25" s="98">
        <f t="shared" si="2"/>
        <v>0</v>
      </c>
      <c r="BF25" s="98">
        <f t="shared" si="2"/>
        <v>0</v>
      </c>
      <c r="BG25" s="98">
        <f t="shared" si="2"/>
        <v>0</v>
      </c>
      <c r="BH25" s="98">
        <f t="shared" si="2"/>
        <v>0</v>
      </c>
      <c r="BI25" s="98">
        <f t="shared" si="2"/>
        <v>0</v>
      </c>
      <c r="BJ25" s="98">
        <f t="shared" si="2"/>
        <v>0</v>
      </c>
      <c r="BK25" s="98">
        <f t="shared" si="2"/>
        <v>0</v>
      </c>
      <c r="BL25" s="98">
        <f t="shared" si="2"/>
        <v>0</v>
      </c>
      <c r="BM25" s="98">
        <f t="shared" si="2"/>
        <v>0</v>
      </c>
      <c r="BN25" s="98">
        <f t="shared" ref="BN25:DY25" si="3">SUM(BN8:BN24)</f>
        <v>0</v>
      </c>
      <c r="BO25" s="98">
        <f t="shared" si="3"/>
        <v>0</v>
      </c>
      <c r="BP25" s="98">
        <f t="shared" si="3"/>
        <v>0</v>
      </c>
      <c r="BQ25" s="98">
        <f t="shared" si="3"/>
        <v>0</v>
      </c>
      <c r="BR25" s="98">
        <f t="shared" si="3"/>
        <v>0</v>
      </c>
      <c r="BS25" s="98">
        <f t="shared" si="3"/>
        <v>0</v>
      </c>
      <c r="BT25" s="98">
        <f t="shared" si="3"/>
        <v>0</v>
      </c>
      <c r="BU25" s="98">
        <f t="shared" si="3"/>
        <v>0</v>
      </c>
      <c r="BV25" s="98">
        <f t="shared" si="3"/>
        <v>0</v>
      </c>
      <c r="BW25" s="98">
        <f t="shared" si="3"/>
        <v>0</v>
      </c>
      <c r="BX25" s="98">
        <f t="shared" si="3"/>
        <v>0</v>
      </c>
      <c r="BY25" s="98">
        <f t="shared" si="3"/>
        <v>0</v>
      </c>
      <c r="BZ25" s="98">
        <f t="shared" si="3"/>
        <v>0</v>
      </c>
      <c r="CA25" s="98">
        <f t="shared" si="3"/>
        <v>0</v>
      </c>
      <c r="CB25" s="98">
        <f t="shared" si="3"/>
        <v>0</v>
      </c>
      <c r="CC25" s="98">
        <f t="shared" si="3"/>
        <v>0</v>
      </c>
      <c r="CD25" s="98">
        <f t="shared" si="3"/>
        <v>0</v>
      </c>
      <c r="CE25" s="98">
        <f t="shared" si="3"/>
        <v>0</v>
      </c>
      <c r="CF25" s="98">
        <f t="shared" si="3"/>
        <v>0</v>
      </c>
      <c r="CG25" s="98">
        <f t="shared" si="3"/>
        <v>0</v>
      </c>
      <c r="CH25" s="98">
        <f t="shared" si="3"/>
        <v>0</v>
      </c>
      <c r="CI25" s="98">
        <f t="shared" si="3"/>
        <v>0</v>
      </c>
      <c r="CJ25" s="98">
        <f t="shared" si="3"/>
        <v>0</v>
      </c>
      <c r="CK25" s="98">
        <f t="shared" si="3"/>
        <v>0</v>
      </c>
      <c r="CL25" s="98">
        <f t="shared" si="3"/>
        <v>0</v>
      </c>
      <c r="CM25" s="98">
        <f t="shared" si="3"/>
        <v>0</v>
      </c>
      <c r="CN25" s="98">
        <f t="shared" si="3"/>
        <v>0</v>
      </c>
      <c r="CO25" s="98">
        <f t="shared" si="3"/>
        <v>0</v>
      </c>
      <c r="CP25" s="98">
        <f t="shared" si="3"/>
        <v>0</v>
      </c>
      <c r="CQ25" s="98">
        <f t="shared" si="3"/>
        <v>0</v>
      </c>
      <c r="CR25" s="98">
        <f t="shared" si="3"/>
        <v>0</v>
      </c>
      <c r="CS25" s="98">
        <f t="shared" si="3"/>
        <v>0</v>
      </c>
      <c r="CT25" s="98">
        <f t="shared" si="3"/>
        <v>0</v>
      </c>
      <c r="CU25" s="98">
        <f t="shared" si="3"/>
        <v>0</v>
      </c>
      <c r="CV25" s="98">
        <f t="shared" si="3"/>
        <v>0</v>
      </c>
      <c r="CW25" s="98">
        <f t="shared" si="3"/>
        <v>0</v>
      </c>
      <c r="CX25" s="98">
        <f t="shared" si="3"/>
        <v>0</v>
      </c>
      <c r="CY25" s="98">
        <f t="shared" si="3"/>
        <v>0</v>
      </c>
      <c r="CZ25" s="98">
        <f t="shared" si="3"/>
        <v>0</v>
      </c>
      <c r="DA25" s="98">
        <f t="shared" si="3"/>
        <v>0</v>
      </c>
      <c r="DB25" s="98">
        <f t="shared" si="3"/>
        <v>0</v>
      </c>
      <c r="DC25" s="98">
        <f t="shared" si="3"/>
        <v>0</v>
      </c>
      <c r="DD25" s="98">
        <f t="shared" si="3"/>
        <v>0</v>
      </c>
      <c r="DE25" s="98">
        <f t="shared" si="3"/>
        <v>0</v>
      </c>
      <c r="DF25" s="98">
        <f t="shared" si="3"/>
        <v>0</v>
      </c>
      <c r="DG25" s="98">
        <f t="shared" si="3"/>
        <v>0</v>
      </c>
      <c r="DH25" s="98">
        <f t="shared" si="3"/>
        <v>0</v>
      </c>
      <c r="DI25" s="98">
        <f t="shared" si="3"/>
        <v>0</v>
      </c>
      <c r="DJ25" s="98">
        <f t="shared" si="3"/>
        <v>0</v>
      </c>
      <c r="DK25" s="98">
        <f t="shared" si="3"/>
        <v>0</v>
      </c>
      <c r="DL25" s="98">
        <f t="shared" si="3"/>
        <v>0</v>
      </c>
      <c r="DM25" s="98">
        <f t="shared" si="3"/>
        <v>0</v>
      </c>
      <c r="DN25" s="98">
        <f t="shared" si="3"/>
        <v>0</v>
      </c>
      <c r="DO25" s="98">
        <f t="shared" si="3"/>
        <v>0</v>
      </c>
      <c r="DP25" s="98">
        <f t="shared" si="3"/>
        <v>0</v>
      </c>
      <c r="DQ25" s="98">
        <f t="shared" si="3"/>
        <v>0</v>
      </c>
      <c r="DR25" s="98">
        <f t="shared" si="3"/>
        <v>0</v>
      </c>
      <c r="DS25" s="98">
        <f t="shared" si="3"/>
        <v>0</v>
      </c>
      <c r="DT25" s="98">
        <f t="shared" si="3"/>
        <v>0</v>
      </c>
      <c r="DU25" s="98">
        <f t="shared" si="3"/>
        <v>0</v>
      </c>
      <c r="DV25" s="98">
        <f t="shared" si="3"/>
        <v>0</v>
      </c>
      <c r="DW25" s="98">
        <f t="shared" si="3"/>
        <v>0</v>
      </c>
      <c r="DX25" s="98">
        <f t="shared" si="3"/>
        <v>0</v>
      </c>
      <c r="DY25" s="98">
        <f t="shared" si="3"/>
        <v>0</v>
      </c>
      <c r="DZ25" s="98">
        <f t="shared" ref="DZ25:GK25" si="4">SUM(DZ8:DZ24)</f>
        <v>0</v>
      </c>
      <c r="EA25" s="98">
        <f t="shared" si="4"/>
        <v>0</v>
      </c>
      <c r="EB25" s="98">
        <f t="shared" si="4"/>
        <v>0</v>
      </c>
      <c r="EC25" s="98">
        <f t="shared" si="4"/>
        <v>0</v>
      </c>
      <c r="ED25" s="98">
        <f t="shared" si="4"/>
        <v>0</v>
      </c>
      <c r="EE25" s="98">
        <f t="shared" si="4"/>
        <v>0</v>
      </c>
      <c r="EF25" s="98">
        <f t="shared" si="4"/>
        <v>0</v>
      </c>
      <c r="EG25" s="98">
        <f t="shared" si="4"/>
        <v>0</v>
      </c>
      <c r="EH25" s="98">
        <f t="shared" si="4"/>
        <v>0</v>
      </c>
      <c r="EI25" s="98">
        <f t="shared" si="4"/>
        <v>0</v>
      </c>
      <c r="EJ25" s="98">
        <f t="shared" si="4"/>
        <v>0</v>
      </c>
      <c r="EK25" s="98">
        <f t="shared" si="4"/>
        <v>0</v>
      </c>
      <c r="EL25" s="98">
        <f t="shared" si="4"/>
        <v>0</v>
      </c>
      <c r="EM25" s="98">
        <f t="shared" si="4"/>
        <v>0</v>
      </c>
      <c r="EN25" s="98">
        <f t="shared" si="4"/>
        <v>0</v>
      </c>
      <c r="EO25" s="98">
        <f t="shared" si="4"/>
        <v>0</v>
      </c>
      <c r="EP25" s="98">
        <f t="shared" si="4"/>
        <v>0</v>
      </c>
      <c r="EQ25" s="98">
        <f t="shared" si="4"/>
        <v>0</v>
      </c>
      <c r="ER25" s="98">
        <f t="shared" si="4"/>
        <v>0</v>
      </c>
      <c r="ES25" s="98">
        <f t="shared" si="4"/>
        <v>0</v>
      </c>
      <c r="ET25" s="98">
        <f t="shared" si="4"/>
        <v>0</v>
      </c>
      <c r="EU25" s="98">
        <f t="shared" si="4"/>
        <v>0</v>
      </c>
      <c r="EV25" s="98">
        <f t="shared" si="4"/>
        <v>0</v>
      </c>
      <c r="EW25" s="98">
        <f t="shared" si="4"/>
        <v>0</v>
      </c>
      <c r="EX25" s="98">
        <f t="shared" si="4"/>
        <v>0</v>
      </c>
      <c r="EY25" s="98">
        <f t="shared" si="4"/>
        <v>0</v>
      </c>
      <c r="EZ25" s="98">
        <f t="shared" si="4"/>
        <v>0</v>
      </c>
      <c r="FA25" s="98">
        <f t="shared" si="4"/>
        <v>0</v>
      </c>
      <c r="FB25" s="98">
        <f t="shared" si="4"/>
        <v>0</v>
      </c>
      <c r="FC25" s="98">
        <f t="shared" si="4"/>
        <v>0</v>
      </c>
      <c r="FD25" s="98">
        <f t="shared" si="4"/>
        <v>0</v>
      </c>
      <c r="FE25" s="98">
        <f t="shared" si="4"/>
        <v>0</v>
      </c>
      <c r="FF25" s="98">
        <f t="shared" si="4"/>
        <v>0</v>
      </c>
      <c r="FG25" s="98">
        <f t="shared" si="4"/>
        <v>0</v>
      </c>
      <c r="FH25" s="98">
        <f t="shared" si="4"/>
        <v>0</v>
      </c>
      <c r="FI25" s="98">
        <f t="shared" si="4"/>
        <v>0</v>
      </c>
      <c r="FJ25" s="98">
        <f t="shared" si="4"/>
        <v>0</v>
      </c>
      <c r="FK25" s="98">
        <f t="shared" si="4"/>
        <v>0</v>
      </c>
      <c r="FL25" s="98">
        <f t="shared" si="4"/>
        <v>0</v>
      </c>
      <c r="FM25" s="98">
        <f t="shared" si="4"/>
        <v>0</v>
      </c>
      <c r="FN25" s="98">
        <f t="shared" si="4"/>
        <v>0</v>
      </c>
      <c r="FO25" s="98">
        <f t="shared" si="4"/>
        <v>0</v>
      </c>
      <c r="FP25" s="98">
        <f t="shared" si="4"/>
        <v>0</v>
      </c>
      <c r="FQ25" s="98">
        <f t="shared" si="4"/>
        <v>0</v>
      </c>
      <c r="FR25" s="98">
        <f t="shared" si="4"/>
        <v>0</v>
      </c>
      <c r="FS25" s="98">
        <f t="shared" si="4"/>
        <v>0</v>
      </c>
      <c r="FT25" s="98">
        <f t="shared" si="4"/>
        <v>0</v>
      </c>
      <c r="FU25" s="98">
        <f t="shared" si="4"/>
        <v>0</v>
      </c>
      <c r="FV25" s="98">
        <f t="shared" si="4"/>
        <v>0</v>
      </c>
      <c r="FW25" s="98">
        <f t="shared" si="4"/>
        <v>0</v>
      </c>
      <c r="FX25" s="98">
        <f t="shared" si="4"/>
        <v>0</v>
      </c>
      <c r="FY25" s="98">
        <f t="shared" si="4"/>
        <v>0</v>
      </c>
      <c r="FZ25" s="98">
        <f t="shared" si="4"/>
        <v>0</v>
      </c>
      <c r="GA25" s="98">
        <f t="shared" si="4"/>
        <v>0</v>
      </c>
      <c r="GB25" s="98">
        <f t="shared" si="4"/>
        <v>0</v>
      </c>
      <c r="GC25" s="98">
        <f t="shared" si="4"/>
        <v>0</v>
      </c>
      <c r="GD25" s="98">
        <f t="shared" si="4"/>
        <v>0</v>
      </c>
      <c r="GE25" s="98">
        <f t="shared" si="4"/>
        <v>0</v>
      </c>
      <c r="GF25" s="98">
        <f t="shared" si="4"/>
        <v>0</v>
      </c>
      <c r="GG25" s="98">
        <f t="shared" si="4"/>
        <v>0</v>
      </c>
      <c r="GH25" s="98">
        <f t="shared" si="4"/>
        <v>0</v>
      </c>
      <c r="GI25" s="98">
        <f t="shared" si="4"/>
        <v>0</v>
      </c>
      <c r="GJ25" s="98">
        <f t="shared" si="4"/>
        <v>0</v>
      </c>
      <c r="GK25" s="98">
        <f t="shared" si="4"/>
        <v>0</v>
      </c>
      <c r="GL25" s="98">
        <f t="shared" ref="GL25:IV25" si="5">SUM(GL8:GL24)</f>
        <v>0</v>
      </c>
      <c r="GM25" s="98">
        <f t="shared" si="5"/>
        <v>0</v>
      </c>
      <c r="GN25" s="98">
        <f t="shared" si="5"/>
        <v>0</v>
      </c>
      <c r="GO25" s="98">
        <f t="shared" si="5"/>
        <v>0</v>
      </c>
      <c r="GP25" s="98">
        <f t="shared" si="5"/>
        <v>0</v>
      </c>
      <c r="GQ25" s="98">
        <f t="shared" si="5"/>
        <v>0</v>
      </c>
      <c r="GR25" s="98">
        <f t="shared" si="5"/>
        <v>0</v>
      </c>
      <c r="GS25" s="98">
        <f t="shared" si="5"/>
        <v>0</v>
      </c>
      <c r="GT25" s="98">
        <f t="shared" si="5"/>
        <v>0</v>
      </c>
      <c r="GU25" s="98">
        <f t="shared" si="5"/>
        <v>0</v>
      </c>
      <c r="GV25" s="98">
        <f t="shared" si="5"/>
        <v>0</v>
      </c>
      <c r="GW25" s="98">
        <f t="shared" si="5"/>
        <v>0</v>
      </c>
      <c r="GX25" s="98">
        <f t="shared" si="5"/>
        <v>0</v>
      </c>
      <c r="GY25" s="98">
        <f t="shared" si="5"/>
        <v>0</v>
      </c>
      <c r="GZ25" s="98">
        <f t="shared" si="5"/>
        <v>0</v>
      </c>
      <c r="HA25" s="98">
        <f t="shared" si="5"/>
        <v>0</v>
      </c>
      <c r="HB25" s="98">
        <f t="shared" si="5"/>
        <v>0</v>
      </c>
      <c r="HC25" s="98">
        <f t="shared" si="5"/>
        <v>0</v>
      </c>
      <c r="HD25" s="98">
        <f t="shared" si="5"/>
        <v>0</v>
      </c>
      <c r="HE25" s="98">
        <f t="shared" si="5"/>
        <v>0</v>
      </c>
      <c r="HF25" s="98">
        <f t="shared" si="5"/>
        <v>0</v>
      </c>
      <c r="HG25" s="98">
        <f t="shared" si="5"/>
        <v>0</v>
      </c>
      <c r="HH25" s="98">
        <f t="shared" si="5"/>
        <v>0</v>
      </c>
      <c r="HI25" s="98">
        <f t="shared" si="5"/>
        <v>0</v>
      </c>
      <c r="HJ25" s="98">
        <f t="shared" si="5"/>
        <v>0</v>
      </c>
      <c r="HK25" s="98">
        <f t="shared" si="5"/>
        <v>0</v>
      </c>
      <c r="HL25" s="98">
        <f t="shared" si="5"/>
        <v>0</v>
      </c>
      <c r="HM25" s="98">
        <f t="shared" si="5"/>
        <v>0</v>
      </c>
      <c r="HN25" s="98">
        <f t="shared" si="5"/>
        <v>0</v>
      </c>
      <c r="HO25" s="98">
        <f t="shared" si="5"/>
        <v>0</v>
      </c>
      <c r="HP25" s="98">
        <f t="shared" si="5"/>
        <v>0</v>
      </c>
      <c r="HQ25" s="98">
        <f t="shared" si="5"/>
        <v>0</v>
      </c>
      <c r="HR25" s="98">
        <f t="shared" si="5"/>
        <v>0</v>
      </c>
      <c r="HS25" s="98">
        <f t="shared" si="5"/>
        <v>0</v>
      </c>
      <c r="HT25" s="98">
        <f t="shared" si="5"/>
        <v>0</v>
      </c>
      <c r="HU25" s="98">
        <f t="shared" si="5"/>
        <v>0</v>
      </c>
      <c r="HV25" s="98">
        <f t="shared" si="5"/>
        <v>0</v>
      </c>
      <c r="HW25" s="98">
        <f t="shared" si="5"/>
        <v>0</v>
      </c>
      <c r="HX25" s="98">
        <f t="shared" si="5"/>
        <v>0</v>
      </c>
      <c r="HY25" s="98">
        <f t="shared" si="5"/>
        <v>0</v>
      </c>
      <c r="HZ25" s="98">
        <f t="shared" si="5"/>
        <v>0</v>
      </c>
      <c r="IA25" s="98">
        <f t="shared" si="5"/>
        <v>0</v>
      </c>
      <c r="IB25" s="98">
        <f t="shared" si="5"/>
        <v>0</v>
      </c>
      <c r="IC25" s="98">
        <f t="shared" si="5"/>
        <v>0</v>
      </c>
      <c r="ID25" s="98">
        <f t="shared" si="5"/>
        <v>0</v>
      </c>
      <c r="IE25" s="98">
        <f t="shared" si="5"/>
        <v>0</v>
      </c>
      <c r="IF25" s="98">
        <f t="shared" si="5"/>
        <v>0</v>
      </c>
      <c r="IG25" s="98">
        <f t="shared" si="5"/>
        <v>0</v>
      </c>
      <c r="IH25" s="98">
        <f t="shared" si="5"/>
        <v>0</v>
      </c>
      <c r="II25" s="98">
        <f t="shared" si="5"/>
        <v>0</v>
      </c>
      <c r="IJ25" s="98">
        <f t="shared" si="5"/>
        <v>0</v>
      </c>
      <c r="IK25" s="98">
        <f t="shared" si="5"/>
        <v>0</v>
      </c>
      <c r="IL25" s="98">
        <f t="shared" si="5"/>
        <v>0</v>
      </c>
      <c r="IM25" s="98">
        <f t="shared" si="5"/>
        <v>0</v>
      </c>
      <c r="IN25" s="98">
        <f t="shared" si="5"/>
        <v>0</v>
      </c>
      <c r="IO25" s="98">
        <f t="shared" si="5"/>
        <v>0</v>
      </c>
      <c r="IP25" s="98">
        <f t="shared" si="5"/>
        <v>0</v>
      </c>
      <c r="IQ25" s="98">
        <f t="shared" si="5"/>
        <v>0</v>
      </c>
      <c r="IR25" s="98">
        <f t="shared" si="5"/>
        <v>0</v>
      </c>
      <c r="IS25" s="98">
        <f t="shared" si="5"/>
        <v>0</v>
      </c>
      <c r="IT25" s="98">
        <f t="shared" si="5"/>
        <v>0</v>
      </c>
      <c r="IU25" s="98">
        <f t="shared" si="5"/>
        <v>0</v>
      </c>
      <c r="IV25" s="98">
        <f t="shared" si="5"/>
        <v>0</v>
      </c>
    </row>
    <row r="26" spans="1:256" ht="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25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56" x14ac:dyDescent="0.25">
      <c r="A28" s="262" t="s">
        <v>822</v>
      </c>
      <c r="B28" s="262"/>
      <c r="C28" s="262"/>
      <c r="D28" s="262"/>
      <c r="E28" s="262"/>
      <c r="F28" s="262"/>
      <c r="G28" s="262"/>
    </row>
    <row r="29" spans="1:256" ht="14.25" customHeight="1" x14ac:dyDescent="0.25">
      <c r="A29" s="262" t="s">
        <v>2</v>
      </c>
      <c r="B29" s="262"/>
      <c r="C29" s="262"/>
      <c r="D29" s="262"/>
      <c r="E29" s="262"/>
      <c r="F29" s="262"/>
      <c r="G29" s="262"/>
    </row>
    <row r="30" spans="1:256" x14ac:dyDescent="0.25"/>
    <row r="31" spans="1:256" x14ac:dyDescent="0.25">
      <c r="B31" s="188"/>
      <c r="C31" s="188"/>
      <c r="D31" s="188"/>
      <c r="E31" s="188"/>
      <c r="F31" s="188"/>
      <c r="G31" s="188"/>
      <c r="H31" s="188"/>
      <c r="I31" s="188"/>
      <c r="J31" s="188"/>
      <c r="K31" s="188"/>
    </row>
    <row r="32" spans="1:256" x14ac:dyDescent="0.25">
      <c r="B32" s="188"/>
      <c r="C32" s="188"/>
      <c r="D32" s="188"/>
      <c r="E32" s="188"/>
      <c r="F32" s="188"/>
      <c r="G32" s="188"/>
      <c r="H32" s="188"/>
      <c r="I32" s="188"/>
      <c r="J32" s="188"/>
      <c r="K32" s="188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1">
    <mergeCell ref="A28:G28"/>
    <mergeCell ref="A29:G29"/>
    <mergeCell ref="A1:K1"/>
    <mergeCell ref="A2:K2"/>
    <mergeCell ref="A3:K3"/>
    <mergeCell ref="A4:K4"/>
    <mergeCell ref="A6:A7"/>
    <mergeCell ref="J6:J7"/>
    <mergeCell ref="K6:K7"/>
    <mergeCell ref="B6:E6"/>
    <mergeCell ref="F6:I6"/>
  </mergeCells>
  <pageMargins left="0.7" right="0.7" top="0.75" bottom="0.75" header="0.3" footer="0.3"/>
  <pageSetup orientation="portrait" r:id="rId1"/>
  <ignoredErrors>
    <ignoredError sqref="J8:J10 K9:K24 J17:J24 J12:J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A170" sqref="A170:A174"/>
    </sheetView>
  </sheetViews>
  <sheetFormatPr baseColWidth="10" defaultColWidth="0" defaultRowHeight="15" zeroHeight="1" x14ac:dyDescent="0.25"/>
  <cols>
    <col min="1" max="1" width="66.5703125" style="5" customWidth="1"/>
    <col min="2" max="2" width="72.85546875" style="4" bestFit="1" customWidth="1"/>
    <col min="3" max="3" width="31.42578125" style="4" customWidth="1"/>
    <col min="4" max="4" width="23.28515625" style="4" customWidth="1"/>
    <col min="5" max="5" width="20.5703125" style="4" customWidth="1"/>
    <col min="6" max="6" width="68.42578125" style="4" customWidth="1"/>
    <col min="7" max="256" width="9.140625" style="4" hidden="1"/>
    <col min="257" max="257" width="66.5703125" style="4" customWidth="1"/>
    <col min="258" max="258" width="55.28515625" style="4" bestFit="1" customWidth="1"/>
    <col min="259" max="259" width="31.42578125" style="4" customWidth="1"/>
    <col min="260" max="260" width="23.28515625" style="4" customWidth="1"/>
    <col min="261" max="261" width="20.5703125" style="4" customWidth="1"/>
    <col min="262" max="262" width="68.42578125" style="4" customWidth="1"/>
    <col min="263" max="512" width="9.140625" style="4" hidden="1"/>
    <col min="513" max="513" width="66.5703125" style="4" customWidth="1"/>
    <col min="514" max="514" width="55.28515625" style="4" bestFit="1" customWidth="1"/>
    <col min="515" max="515" width="31.42578125" style="4" customWidth="1"/>
    <col min="516" max="516" width="23.28515625" style="4" customWidth="1"/>
    <col min="517" max="517" width="20.5703125" style="4" customWidth="1"/>
    <col min="518" max="518" width="68.42578125" style="4" customWidth="1"/>
    <col min="519" max="768" width="9.140625" style="4" hidden="1"/>
    <col min="769" max="769" width="66.5703125" style="4" customWidth="1"/>
    <col min="770" max="770" width="55.28515625" style="4" bestFit="1" customWidth="1"/>
    <col min="771" max="771" width="31.42578125" style="4" customWidth="1"/>
    <col min="772" max="772" width="23.28515625" style="4" customWidth="1"/>
    <col min="773" max="773" width="20.5703125" style="4" customWidth="1"/>
    <col min="774" max="774" width="68.42578125" style="4" customWidth="1"/>
    <col min="775" max="1024" width="9.140625" style="4" hidden="1"/>
    <col min="1025" max="1025" width="66.5703125" style="4" customWidth="1"/>
    <col min="1026" max="1026" width="55.28515625" style="4" bestFit="1" customWidth="1"/>
    <col min="1027" max="1027" width="31.42578125" style="4" customWidth="1"/>
    <col min="1028" max="1028" width="23.28515625" style="4" customWidth="1"/>
    <col min="1029" max="1029" width="20.5703125" style="4" customWidth="1"/>
    <col min="1030" max="1030" width="68.42578125" style="4" customWidth="1"/>
    <col min="1031" max="1280" width="9.140625" style="4" hidden="1"/>
    <col min="1281" max="1281" width="66.5703125" style="4" customWidth="1"/>
    <col min="1282" max="1282" width="55.28515625" style="4" bestFit="1" customWidth="1"/>
    <col min="1283" max="1283" width="31.42578125" style="4" customWidth="1"/>
    <col min="1284" max="1284" width="23.28515625" style="4" customWidth="1"/>
    <col min="1285" max="1285" width="20.5703125" style="4" customWidth="1"/>
    <col min="1286" max="1286" width="68.42578125" style="4" customWidth="1"/>
    <col min="1287" max="1536" width="9.140625" style="4" hidden="1"/>
    <col min="1537" max="1537" width="66.5703125" style="4" customWidth="1"/>
    <col min="1538" max="1538" width="55.28515625" style="4" bestFit="1" customWidth="1"/>
    <col min="1539" max="1539" width="31.42578125" style="4" customWidth="1"/>
    <col min="1540" max="1540" width="23.28515625" style="4" customWidth="1"/>
    <col min="1541" max="1541" width="20.5703125" style="4" customWidth="1"/>
    <col min="1542" max="1542" width="68.42578125" style="4" customWidth="1"/>
    <col min="1543" max="1792" width="9.140625" style="4" hidden="1"/>
    <col min="1793" max="1793" width="66.5703125" style="4" customWidth="1"/>
    <col min="1794" max="1794" width="55.28515625" style="4" bestFit="1" customWidth="1"/>
    <col min="1795" max="1795" width="31.42578125" style="4" customWidth="1"/>
    <col min="1796" max="1796" width="23.28515625" style="4" customWidth="1"/>
    <col min="1797" max="1797" width="20.5703125" style="4" customWidth="1"/>
    <col min="1798" max="1798" width="68.42578125" style="4" customWidth="1"/>
    <col min="1799" max="2048" width="9.140625" style="4" hidden="1"/>
    <col min="2049" max="2049" width="66.5703125" style="4" customWidth="1"/>
    <col min="2050" max="2050" width="55.28515625" style="4" bestFit="1" customWidth="1"/>
    <col min="2051" max="2051" width="31.42578125" style="4" customWidth="1"/>
    <col min="2052" max="2052" width="23.28515625" style="4" customWidth="1"/>
    <col min="2053" max="2053" width="20.5703125" style="4" customWidth="1"/>
    <col min="2054" max="2054" width="68.42578125" style="4" customWidth="1"/>
    <col min="2055" max="2304" width="9.140625" style="4" hidden="1"/>
    <col min="2305" max="2305" width="66.5703125" style="4" customWidth="1"/>
    <col min="2306" max="2306" width="55.28515625" style="4" bestFit="1" customWidth="1"/>
    <col min="2307" max="2307" width="31.42578125" style="4" customWidth="1"/>
    <col min="2308" max="2308" width="23.28515625" style="4" customWidth="1"/>
    <col min="2309" max="2309" width="20.5703125" style="4" customWidth="1"/>
    <col min="2310" max="2310" width="68.42578125" style="4" customWidth="1"/>
    <col min="2311" max="2560" width="9.140625" style="4" hidden="1"/>
    <col min="2561" max="2561" width="66.5703125" style="4" customWidth="1"/>
    <col min="2562" max="2562" width="55.28515625" style="4" bestFit="1" customWidth="1"/>
    <col min="2563" max="2563" width="31.42578125" style="4" customWidth="1"/>
    <col min="2564" max="2564" width="23.28515625" style="4" customWidth="1"/>
    <col min="2565" max="2565" width="20.5703125" style="4" customWidth="1"/>
    <col min="2566" max="2566" width="68.42578125" style="4" customWidth="1"/>
    <col min="2567" max="2816" width="9.140625" style="4" hidden="1"/>
    <col min="2817" max="2817" width="66.5703125" style="4" customWidth="1"/>
    <col min="2818" max="2818" width="55.28515625" style="4" bestFit="1" customWidth="1"/>
    <col min="2819" max="2819" width="31.42578125" style="4" customWidth="1"/>
    <col min="2820" max="2820" width="23.28515625" style="4" customWidth="1"/>
    <col min="2821" max="2821" width="20.5703125" style="4" customWidth="1"/>
    <col min="2822" max="2822" width="68.42578125" style="4" customWidth="1"/>
    <col min="2823" max="3072" width="9.140625" style="4" hidden="1"/>
    <col min="3073" max="3073" width="66.5703125" style="4" customWidth="1"/>
    <col min="3074" max="3074" width="55.28515625" style="4" bestFit="1" customWidth="1"/>
    <col min="3075" max="3075" width="31.42578125" style="4" customWidth="1"/>
    <col min="3076" max="3076" width="23.28515625" style="4" customWidth="1"/>
    <col min="3077" max="3077" width="20.5703125" style="4" customWidth="1"/>
    <col min="3078" max="3078" width="68.42578125" style="4" customWidth="1"/>
    <col min="3079" max="3328" width="9.140625" style="4" hidden="1"/>
    <col min="3329" max="3329" width="66.5703125" style="4" customWidth="1"/>
    <col min="3330" max="3330" width="55.28515625" style="4" bestFit="1" customWidth="1"/>
    <col min="3331" max="3331" width="31.42578125" style="4" customWidth="1"/>
    <col min="3332" max="3332" width="23.28515625" style="4" customWidth="1"/>
    <col min="3333" max="3333" width="20.5703125" style="4" customWidth="1"/>
    <col min="3334" max="3334" width="68.42578125" style="4" customWidth="1"/>
    <col min="3335" max="3584" width="9.140625" style="4" hidden="1"/>
    <col min="3585" max="3585" width="66.5703125" style="4" customWidth="1"/>
    <col min="3586" max="3586" width="55.28515625" style="4" bestFit="1" customWidth="1"/>
    <col min="3587" max="3587" width="31.42578125" style="4" customWidth="1"/>
    <col min="3588" max="3588" width="23.28515625" style="4" customWidth="1"/>
    <col min="3589" max="3589" width="20.5703125" style="4" customWidth="1"/>
    <col min="3590" max="3590" width="68.42578125" style="4" customWidth="1"/>
    <col min="3591" max="3840" width="9.140625" style="4" hidden="1"/>
    <col min="3841" max="3841" width="66.5703125" style="4" customWidth="1"/>
    <col min="3842" max="3842" width="55.28515625" style="4" bestFit="1" customWidth="1"/>
    <col min="3843" max="3843" width="31.42578125" style="4" customWidth="1"/>
    <col min="3844" max="3844" width="23.28515625" style="4" customWidth="1"/>
    <col min="3845" max="3845" width="20.5703125" style="4" customWidth="1"/>
    <col min="3846" max="3846" width="68.42578125" style="4" customWidth="1"/>
    <col min="3847" max="4096" width="9.140625" style="4" hidden="1"/>
    <col min="4097" max="4097" width="66.5703125" style="4" customWidth="1"/>
    <col min="4098" max="4098" width="55.28515625" style="4" bestFit="1" customWidth="1"/>
    <col min="4099" max="4099" width="31.42578125" style="4" customWidth="1"/>
    <col min="4100" max="4100" width="23.28515625" style="4" customWidth="1"/>
    <col min="4101" max="4101" width="20.5703125" style="4" customWidth="1"/>
    <col min="4102" max="4102" width="68.42578125" style="4" customWidth="1"/>
    <col min="4103" max="4352" width="9.140625" style="4" hidden="1"/>
    <col min="4353" max="4353" width="66.5703125" style="4" customWidth="1"/>
    <col min="4354" max="4354" width="55.28515625" style="4" bestFit="1" customWidth="1"/>
    <col min="4355" max="4355" width="31.42578125" style="4" customWidth="1"/>
    <col min="4356" max="4356" width="23.28515625" style="4" customWidth="1"/>
    <col min="4357" max="4357" width="20.5703125" style="4" customWidth="1"/>
    <col min="4358" max="4358" width="68.42578125" style="4" customWidth="1"/>
    <col min="4359" max="4608" width="9.140625" style="4" hidden="1"/>
    <col min="4609" max="4609" width="66.5703125" style="4" customWidth="1"/>
    <col min="4610" max="4610" width="55.28515625" style="4" bestFit="1" customWidth="1"/>
    <col min="4611" max="4611" width="31.42578125" style="4" customWidth="1"/>
    <col min="4612" max="4612" width="23.28515625" style="4" customWidth="1"/>
    <col min="4613" max="4613" width="20.5703125" style="4" customWidth="1"/>
    <col min="4614" max="4614" width="68.42578125" style="4" customWidth="1"/>
    <col min="4615" max="4864" width="9.140625" style="4" hidden="1"/>
    <col min="4865" max="4865" width="66.5703125" style="4" customWidth="1"/>
    <col min="4866" max="4866" width="55.28515625" style="4" bestFit="1" customWidth="1"/>
    <col min="4867" max="4867" width="31.42578125" style="4" customWidth="1"/>
    <col min="4868" max="4868" width="23.28515625" style="4" customWidth="1"/>
    <col min="4869" max="4869" width="20.5703125" style="4" customWidth="1"/>
    <col min="4870" max="4870" width="68.42578125" style="4" customWidth="1"/>
    <col min="4871" max="5120" width="9.140625" style="4" hidden="1"/>
    <col min="5121" max="5121" width="66.5703125" style="4" customWidth="1"/>
    <col min="5122" max="5122" width="55.28515625" style="4" bestFit="1" customWidth="1"/>
    <col min="5123" max="5123" width="31.42578125" style="4" customWidth="1"/>
    <col min="5124" max="5124" width="23.28515625" style="4" customWidth="1"/>
    <col min="5125" max="5125" width="20.5703125" style="4" customWidth="1"/>
    <col min="5126" max="5126" width="68.42578125" style="4" customWidth="1"/>
    <col min="5127" max="5376" width="9.140625" style="4" hidden="1"/>
    <col min="5377" max="5377" width="66.5703125" style="4" customWidth="1"/>
    <col min="5378" max="5378" width="55.28515625" style="4" bestFit="1" customWidth="1"/>
    <col min="5379" max="5379" width="31.42578125" style="4" customWidth="1"/>
    <col min="5380" max="5380" width="23.28515625" style="4" customWidth="1"/>
    <col min="5381" max="5381" width="20.5703125" style="4" customWidth="1"/>
    <col min="5382" max="5382" width="68.42578125" style="4" customWidth="1"/>
    <col min="5383" max="5632" width="9.140625" style="4" hidden="1"/>
    <col min="5633" max="5633" width="66.5703125" style="4" customWidth="1"/>
    <col min="5634" max="5634" width="55.28515625" style="4" bestFit="1" customWidth="1"/>
    <col min="5635" max="5635" width="31.42578125" style="4" customWidth="1"/>
    <col min="5636" max="5636" width="23.28515625" style="4" customWidth="1"/>
    <col min="5637" max="5637" width="20.5703125" style="4" customWidth="1"/>
    <col min="5638" max="5638" width="68.42578125" style="4" customWidth="1"/>
    <col min="5639" max="5888" width="9.140625" style="4" hidden="1"/>
    <col min="5889" max="5889" width="66.5703125" style="4" customWidth="1"/>
    <col min="5890" max="5890" width="55.28515625" style="4" bestFit="1" customWidth="1"/>
    <col min="5891" max="5891" width="31.42578125" style="4" customWidth="1"/>
    <col min="5892" max="5892" width="23.28515625" style="4" customWidth="1"/>
    <col min="5893" max="5893" width="20.5703125" style="4" customWidth="1"/>
    <col min="5894" max="5894" width="68.42578125" style="4" customWidth="1"/>
    <col min="5895" max="6144" width="9.140625" style="4" hidden="1"/>
    <col min="6145" max="6145" width="66.5703125" style="4" customWidth="1"/>
    <col min="6146" max="6146" width="55.28515625" style="4" bestFit="1" customWidth="1"/>
    <col min="6147" max="6147" width="31.42578125" style="4" customWidth="1"/>
    <col min="6148" max="6148" width="23.28515625" style="4" customWidth="1"/>
    <col min="6149" max="6149" width="20.5703125" style="4" customWidth="1"/>
    <col min="6150" max="6150" width="68.42578125" style="4" customWidth="1"/>
    <col min="6151" max="6400" width="9.140625" style="4" hidden="1"/>
    <col min="6401" max="6401" width="66.5703125" style="4" customWidth="1"/>
    <col min="6402" max="6402" width="55.28515625" style="4" bestFit="1" customWidth="1"/>
    <col min="6403" max="6403" width="31.42578125" style="4" customWidth="1"/>
    <col min="6404" max="6404" width="23.28515625" style="4" customWidth="1"/>
    <col min="6405" max="6405" width="20.5703125" style="4" customWidth="1"/>
    <col min="6406" max="6406" width="68.42578125" style="4" customWidth="1"/>
    <col min="6407" max="6656" width="9.140625" style="4" hidden="1"/>
    <col min="6657" max="6657" width="66.5703125" style="4" customWidth="1"/>
    <col min="6658" max="6658" width="55.28515625" style="4" bestFit="1" customWidth="1"/>
    <col min="6659" max="6659" width="31.42578125" style="4" customWidth="1"/>
    <col min="6660" max="6660" width="23.28515625" style="4" customWidth="1"/>
    <col min="6661" max="6661" width="20.5703125" style="4" customWidth="1"/>
    <col min="6662" max="6662" width="68.42578125" style="4" customWidth="1"/>
    <col min="6663" max="6912" width="9.140625" style="4" hidden="1"/>
    <col min="6913" max="6913" width="66.5703125" style="4" customWidth="1"/>
    <col min="6914" max="6914" width="55.28515625" style="4" bestFit="1" customWidth="1"/>
    <col min="6915" max="6915" width="31.42578125" style="4" customWidth="1"/>
    <col min="6916" max="6916" width="23.28515625" style="4" customWidth="1"/>
    <col min="6917" max="6917" width="20.5703125" style="4" customWidth="1"/>
    <col min="6918" max="6918" width="68.42578125" style="4" customWidth="1"/>
    <col min="6919" max="7168" width="9.140625" style="4" hidden="1"/>
    <col min="7169" max="7169" width="66.5703125" style="4" customWidth="1"/>
    <col min="7170" max="7170" width="55.28515625" style="4" bestFit="1" customWidth="1"/>
    <col min="7171" max="7171" width="31.42578125" style="4" customWidth="1"/>
    <col min="7172" max="7172" width="23.28515625" style="4" customWidth="1"/>
    <col min="7173" max="7173" width="20.5703125" style="4" customWidth="1"/>
    <col min="7174" max="7174" width="68.42578125" style="4" customWidth="1"/>
    <col min="7175" max="7424" width="9.140625" style="4" hidden="1"/>
    <col min="7425" max="7425" width="66.5703125" style="4" customWidth="1"/>
    <col min="7426" max="7426" width="55.28515625" style="4" bestFit="1" customWidth="1"/>
    <col min="7427" max="7427" width="31.42578125" style="4" customWidth="1"/>
    <col min="7428" max="7428" width="23.28515625" style="4" customWidth="1"/>
    <col min="7429" max="7429" width="20.5703125" style="4" customWidth="1"/>
    <col min="7430" max="7430" width="68.42578125" style="4" customWidth="1"/>
    <col min="7431" max="7680" width="9.140625" style="4" hidden="1"/>
    <col min="7681" max="7681" width="66.5703125" style="4" customWidth="1"/>
    <col min="7682" max="7682" width="55.28515625" style="4" bestFit="1" customWidth="1"/>
    <col min="7683" max="7683" width="31.42578125" style="4" customWidth="1"/>
    <col min="7684" max="7684" width="23.28515625" style="4" customWidth="1"/>
    <col min="7685" max="7685" width="20.5703125" style="4" customWidth="1"/>
    <col min="7686" max="7686" width="68.42578125" style="4" customWidth="1"/>
    <col min="7687" max="7936" width="9.140625" style="4" hidden="1"/>
    <col min="7937" max="7937" width="66.5703125" style="4" customWidth="1"/>
    <col min="7938" max="7938" width="55.28515625" style="4" bestFit="1" customWidth="1"/>
    <col min="7939" max="7939" width="31.42578125" style="4" customWidth="1"/>
    <col min="7940" max="7940" width="23.28515625" style="4" customWidth="1"/>
    <col min="7941" max="7941" width="20.5703125" style="4" customWidth="1"/>
    <col min="7942" max="7942" width="68.42578125" style="4" customWidth="1"/>
    <col min="7943" max="8192" width="9.140625" style="4" hidden="1"/>
    <col min="8193" max="8193" width="66.5703125" style="4" customWidth="1"/>
    <col min="8194" max="8194" width="55.28515625" style="4" bestFit="1" customWidth="1"/>
    <col min="8195" max="8195" width="31.42578125" style="4" customWidth="1"/>
    <col min="8196" max="8196" width="23.28515625" style="4" customWidth="1"/>
    <col min="8197" max="8197" width="20.5703125" style="4" customWidth="1"/>
    <col min="8198" max="8198" width="68.42578125" style="4" customWidth="1"/>
    <col min="8199" max="8448" width="9.140625" style="4" hidden="1"/>
    <col min="8449" max="8449" width="66.5703125" style="4" customWidth="1"/>
    <col min="8450" max="8450" width="55.28515625" style="4" bestFit="1" customWidth="1"/>
    <col min="8451" max="8451" width="31.42578125" style="4" customWidth="1"/>
    <col min="8452" max="8452" width="23.28515625" style="4" customWidth="1"/>
    <col min="8453" max="8453" width="20.5703125" style="4" customWidth="1"/>
    <col min="8454" max="8454" width="68.42578125" style="4" customWidth="1"/>
    <col min="8455" max="8704" width="9.140625" style="4" hidden="1"/>
    <col min="8705" max="8705" width="66.5703125" style="4" customWidth="1"/>
    <col min="8706" max="8706" width="55.28515625" style="4" bestFit="1" customWidth="1"/>
    <col min="8707" max="8707" width="31.42578125" style="4" customWidth="1"/>
    <col min="8708" max="8708" width="23.28515625" style="4" customWidth="1"/>
    <col min="8709" max="8709" width="20.5703125" style="4" customWidth="1"/>
    <col min="8710" max="8710" width="68.42578125" style="4" customWidth="1"/>
    <col min="8711" max="8960" width="9.140625" style="4" hidden="1"/>
    <col min="8961" max="8961" width="66.5703125" style="4" customWidth="1"/>
    <col min="8962" max="8962" width="55.28515625" style="4" bestFit="1" customWidth="1"/>
    <col min="8963" max="8963" width="31.42578125" style="4" customWidth="1"/>
    <col min="8964" max="8964" width="23.28515625" style="4" customWidth="1"/>
    <col min="8965" max="8965" width="20.5703125" style="4" customWidth="1"/>
    <col min="8966" max="8966" width="68.42578125" style="4" customWidth="1"/>
    <col min="8967" max="9216" width="9.140625" style="4" hidden="1"/>
    <col min="9217" max="9217" width="66.5703125" style="4" customWidth="1"/>
    <col min="9218" max="9218" width="55.28515625" style="4" bestFit="1" customWidth="1"/>
    <col min="9219" max="9219" width="31.42578125" style="4" customWidth="1"/>
    <col min="9220" max="9220" width="23.28515625" style="4" customWidth="1"/>
    <col min="9221" max="9221" width="20.5703125" style="4" customWidth="1"/>
    <col min="9222" max="9222" width="68.42578125" style="4" customWidth="1"/>
    <col min="9223" max="9472" width="9.140625" style="4" hidden="1"/>
    <col min="9473" max="9473" width="66.5703125" style="4" customWidth="1"/>
    <col min="9474" max="9474" width="55.28515625" style="4" bestFit="1" customWidth="1"/>
    <col min="9475" max="9475" width="31.42578125" style="4" customWidth="1"/>
    <col min="9476" max="9476" width="23.28515625" style="4" customWidth="1"/>
    <col min="9477" max="9477" width="20.5703125" style="4" customWidth="1"/>
    <col min="9478" max="9478" width="68.42578125" style="4" customWidth="1"/>
    <col min="9479" max="9728" width="9.140625" style="4" hidden="1"/>
    <col min="9729" max="9729" width="66.5703125" style="4" customWidth="1"/>
    <col min="9730" max="9730" width="55.28515625" style="4" bestFit="1" customWidth="1"/>
    <col min="9731" max="9731" width="31.42578125" style="4" customWidth="1"/>
    <col min="9732" max="9732" width="23.28515625" style="4" customWidth="1"/>
    <col min="9733" max="9733" width="20.5703125" style="4" customWidth="1"/>
    <col min="9734" max="9734" width="68.42578125" style="4" customWidth="1"/>
    <col min="9735" max="9984" width="9.140625" style="4" hidden="1"/>
    <col min="9985" max="9985" width="66.5703125" style="4" customWidth="1"/>
    <col min="9986" max="9986" width="55.28515625" style="4" bestFit="1" customWidth="1"/>
    <col min="9987" max="9987" width="31.42578125" style="4" customWidth="1"/>
    <col min="9988" max="9988" width="23.28515625" style="4" customWidth="1"/>
    <col min="9989" max="9989" width="20.5703125" style="4" customWidth="1"/>
    <col min="9990" max="9990" width="68.42578125" style="4" customWidth="1"/>
    <col min="9991" max="10240" width="9.140625" style="4" hidden="1"/>
    <col min="10241" max="10241" width="66.5703125" style="4" customWidth="1"/>
    <col min="10242" max="10242" width="55.28515625" style="4" bestFit="1" customWidth="1"/>
    <col min="10243" max="10243" width="31.42578125" style="4" customWidth="1"/>
    <col min="10244" max="10244" width="23.28515625" style="4" customWidth="1"/>
    <col min="10245" max="10245" width="20.5703125" style="4" customWidth="1"/>
    <col min="10246" max="10246" width="68.42578125" style="4" customWidth="1"/>
    <col min="10247" max="10496" width="9.140625" style="4" hidden="1"/>
    <col min="10497" max="10497" width="66.5703125" style="4" customWidth="1"/>
    <col min="10498" max="10498" width="55.28515625" style="4" bestFit="1" customWidth="1"/>
    <col min="10499" max="10499" width="31.42578125" style="4" customWidth="1"/>
    <col min="10500" max="10500" width="23.28515625" style="4" customWidth="1"/>
    <col min="10501" max="10501" width="20.5703125" style="4" customWidth="1"/>
    <col min="10502" max="10502" width="68.42578125" style="4" customWidth="1"/>
    <col min="10503" max="10752" width="9.140625" style="4" hidden="1"/>
    <col min="10753" max="10753" width="66.5703125" style="4" customWidth="1"/>
    <col min="10754" max="10754" width="55.28515625" style="4" bestFit="1" customWidth="1"/>
    <col min="10755" max="10755" width="31.42578125" style="4" customWidth="1"/>
    <col min="10756" max="10756" width="23.28515625" style="4" customWidth="1"/>
    <col min="10757" max="10757" width="20.5703125" style="4" customWidth="1"/>
    <col min="10758" max="10758" width="68.42578125" style="4" customWidth="1"/>
    <col min="10759" max="11008" width="9.140625" style="4" hidden="1"/>
    <col min="11009" max="11009" width="66.5703125" style="4" customWidth="1"/>
    <col min="11010" max="11010" width="55.28515625" style="4" bestFit="1" customWidth="1"/>
    <col min="11011" max="11011" width="31.42578125" style="4" customWidth="1"/>
    <col min="11012" max="11012" width="23.28515625" style="4" customWidth="1"/>
    <col min="11013" max="11013" width="20.5703125" style="4" customWidth="1"/>
    <col min="11014" max="11014" width="68.42578125" style="4" customWidth="1"/>
    <col min="11015" max="11264" width="9.140625" style="4" hidden="1"/>
    <col min="11265" max="11265" width="66.5703125" style="4" customWidth="1"/>
    <col min="11266" max="11266" width="55.28515625" style="4" bestFit="1" customWidth="1"/>
    <col min="11267" max="11267" width="31.42578125" style="4" customWidth="1"/>
    <col min="11268" max="11268" width="23.28515625" style="4" customWidth="1"/>
    <col min="11269" max="11269" width="20.5703125" style="4" customWidth="1"/>
    <col min="11270" max="11270" width="68.42578125" style="4" customWidth="1"/>
    <col min="11271" max="11520" width="9.140625" style="4" hidden="1"/>
    <col min="11521" max="11521" width="66.5703125" style="4" customWidth="1"/>
    <col min="11522" max="11522" width="55.28515625" style="4" bestFit="1" customWidth="1"/>
    <col min="11523" max="11523" width="31.42578125" style="4" customWidth="1"/>
    <col min="11524" max="11524" width="23.28515625" style="4" customWidth="1"/>
    <col min="11525" max="11525" width="20.5703125" style="4" customWidth="1"/>
    <col min="11526" max="11526" width="68.42578125" style="4" customWidth="1"/>
    <col min="11527" max="11776" width="9.140625" style="4" hidden="1"/>
    <col min="11777" max="11777" width="66.5703125" style="4" customWidth="1"/>
    <col min="11778" max="11778" width="55.28515625" style="4" bestFit="1" customWidth="1"/>
    <col min="11779" max="11779" width="31.42578125" style="4" customWidth="1"/>
    <col min="11780" max="11780" width="23.28515625" style="4" customWidth="1"/>
    <col min="11781" max="11781" width="20.5703125" style="4" customWidth="1"/>
    <col min="11782" max="11782" width="68.42578125" style="4" customWidth="1"/>
    <col min="11783" max="12032" width="9.140625" style="4" hidden="1"/>
    <col min="12033" max="12033" width="66.5703125" style="4" customWidth="1"/>
    <col min="12034" max="12034" width="55.28515625" style="4" bestFit="1" customWidth="1"/>
    <col min="12035" max="12035" width="31.42578125" style="4" customWidth="1"/>
    <col min="12036" max="12036" width="23.28515625" style="4" customWidth="1"/>
    <col min="12037" max="12037" width="20.5703125" style="4" customWidth="1"/>
    <col min="12038" max="12038" width="68.42578125" style="4" customWidth="1"/>
    <col min="12039" max="12288" width="9.140625" style="4" hidden="1"/>
    <col min="12289" max="12289" width="66.5703125" style="4" customWidth="1"/>
    <col min="12290" max="12290" width="55.28515625" style="4" bestFit="1" customWidth="1"/>
    <col min="12291" max="12291" width="31.42578125" style="4" customWidth="1"/>
    <col min="12292" max="12292" width="23.28515625" style="4" customWidth="1"/>
    <col min="12293" max="12293" width="20.5703125" style="4" customWidth="1"/>
    <col min="12294" max="12294" width="68.42578125" style="4" customWidth="1"/>
    <col min="12295" max="12544" width="9.140625" style="4" hidden="1"/>
    <col min="12545" max="12545" width="66.5703125" style="4" customWidth="1"/>
    <col min="12546" max="12546" width="55.28515625" style="4" bestFit="1" customWidth="1"/>
    <col min="12547" max="12547" width="31.42578125" style="4" customWidth="1"/>
    <col min="12548" max="12548" width="23.28515625" style="4" customWidth="1"/>
    <col min="12549" max="12549" width="20.5703125" style="4" customWidth="1"/>
    <col min="12550" max="12550" width="68.42578125" style="4" customWidth="1"/>
    <col min="12551" max="12800" width="9.140625" style="4" hidden="1"/>
    <col min="12801" max="12801" width="66.5703125" style="4" customWidth="1"/>
    <col min="12802" max="12802" width="55.28515625" style="4" bestFit="1" customWidth="1"/>
    <col min="12803" max="12803" width="31.42578125" style="4" customWidth="1"/>
    <col min="12804" max="12804" width="23.28515625" style="4" customWidth="1"/>
    <col min="12805" max="12805" width="20.5703125" style="4" customWidth="1"/>
    <col min="12806" max="12806" width="68.42578125" style="4" customWidth="1"/>
    <col min="12807" max="13056" width="9.140625" style="4" hidden="1"/>
    <col min="13057" max="13057" width="66.5703125" style="4" customWidth="1"/>
    <col min="13058" max="13058" width="55.28515625" style="4" bestFit="1" customWidth="1"/>
    <col min="13059" max="13059" width="31.42578125" style="4" customWidth="1"/>
    <col min="13060" max="13060" width="23.28515625" style="4" customWidth="1"/>
    <col min="13061" max="13061" width="20.5703125" style="4" customWidth="1"/>
    <col min="13062" max="13062" width="68.42578125" style="4" customWidth="1"/>
    <col min="13063" max="13312" width="9.140625" style="4" hidden="1"/>
    <col min="13313" max="13313" width="66.5703125" style="4" customWidth="1"/>
    <col min="13314" max="13314" width="55.28515625" style="4" bestFit="1" customWidth="1"/>
    <col min="13315" max="13315" width="31.42578125" style="4" customWidth="1"/>
    <col min="13316" max="13316" width="23.28515625" style="4" customWidth="1"/>
    <col min="13317" max="13317" width="20.5703125" style="4" customWidth="1"/>
    <col min="13318" max="13318" width="68.42578125" style="4" customWidth="1"/>
    <col min="13319" max="13568" width="9.140625" style="4" hidden="1"/>
    <col min="13569" max="13569" width="66.5703125" style="4" customWidth="1"/>
    <col min="13570" max="13570" width="55.28515625" style="4" bestFit="1" customWidth="1"/>
    <col min="13571" max="13571" width="31.42578125" style="4" customWidth="1"/>
    <col min="13572" max="13572" width="23.28515625" style="4" customWidth="1"/>
    <col min="13573" max="13573" width="20.5703125" style="4" customWidth="1"/>
    <col min="13574" max="13574" width="68.42578125" style="4" customWidth="1"/>
    <col min="13575" max="13824" width="9.140625" style="4" hidden="1"/>
    <col min="13825" max="13825" width="66.5703125" style="4" customWidth="1"/>
    <col min="13826" max="13826" width="55.28515625" style="4" bestFit="1" customWidth="1"/>
    <col min="13827" max="13827" width="31.42578125" style="4" customWidth="1"/>
    <col min="13828" max="13828" width="23.28515625" style="4" customWidth="1"/>
    <col min="13829" max="13829" width="20.5703125" style="4" customWidth="1"/>
    <col min="13830" max="13830" width="68.42578125" style="4" customWidth="1"/>
    <col min="13831" max="14080" width="9.140625" style="4" hidden="1"/>
    <col min="14081" max="14081" width="66.5703125" style="4" customWidth="1"/>
    <col min="14082" max="14082" width="55.28515625" style="4" bestFit="1" customWidth="1"/>
    <col min="14083" max="14083" width="31.42578125" style="4" customWidth="1"/>
    <col min="14084" max="14084" width="23.28515625" style="4" customWidth="1"/>
    <col min="14085" max="14085" width="20.5703125" style="4" customWidth="1"/>
    <col min="14086" max="14086" width="68.42578125" style="4" customWidth="1"/>
    <col min="14087" max="14336" width="9.140625" style="4" hidden="1"/>
    <col min="14337" max="14337" width="66.5703125" style="4" customWidth="1"/>
    <col min="14338" max="14338" width="55.28515625" style="4" bestFit="1" customWidth="1"/>
    <col min="14339" max="14339" width="31.42578125" style="4" customWidth="1"/>
    <col min="14340" max="14340" width="23.28515625" style="4" customWidth="1"/>
    <col min="14341" max="14341" width="20.5703125" style="4" customWidth="1"/>
    <col min="14342" max="14342" width="68.42578125" style="4" customWidth="1"/>
    <col min="14343" max="14592" width="9.140625" style="4" hidden="1"/>
    <col min="14593" max="14593" width="66.5703125" style="4" customWidth="1"/>
    <col min="14594" max="14594" width="55.28515625" style="4" bestFit="1" customWidth="1"/>
    <col min="14595" max="14595" width="31.42578125" style="4" customWidth="1"/>
    <col min="14596" max="14596" width="23.28515625" style="4" customWidth="1"/>
    <col min="14597" max="14597" width="20.5703125" style="4" customWidth="1"/>
    <col min="14598" max="14598" width="68.42578125" style="4" customWidth="1"/>
    <col min="14599" max="14848" width="9.140625" style="4" hidden="1"/>
    <col min="14849" max="14849" width="66.5703125" style="4" customWidth="1"/>
    <col min="14850" max="14850" width="55.28515625" style="4" bestFit="1" customWidth="1"/>
    <col min="14851" max="14851" width="31.42578125" style="4" customWidth="1"/>
    <col min="14852" max="14852" width="23.28515625" style="4" customWidth="1"/>
    <col min="14853" max="14853" width="20.5703125" style="4" customWidth="1"/>
    <col min="14854" max="14854" width="68.42578125" style="4" customWidth="1"/>
    <col min="14855" max="15104" width="9.140625" style="4" hidden="1"/>
    <col min="15105" max="15105" width="66.5703125" style="4" customWidth="1"/>
    <col min="15106" max="15106" width="55.28515625" style="4" bestFit="1" customWidth="1"/>
    <col min="15107" max="15107" width="31.42578125" style="4" customWidth="1"/>
    <col min="15108" max="15108" width="23.28515625" style="4" customWidth="1"/>
    <col min="15109" max="15109" width="20.5703125" style="4" customWidth="1"/>
    <col min="15110" max="15110" width="68.42578125" style="4" customWidth="1"/>
    <col min="15111" max="15360" width="9.140625" style="4" hidden="1"/>
    <col min="15361" max="15361" width="66.5703125" style="4" customWidth="1"/>
    <col min="15362" max="15362" width="55.28515625" style="4" bestFit="1" customWidth="1"/>
    <col min="15363" max="15363" width="31.42578125" style="4" customWidth="1"/>
    <col min="15364" max="15364" width="23.28515625" style="4" customWidth="1"/>
    <col min="15365" max="15365" width="20.5703125" style="4" customWidth="1"/>
    <col min="15366" max="15366" width="68.42578125" style="4" customWidth="1"/>
    <col min="15367" max="15616" width="9.140625" style="4" hidden="1"/>
    <col min="15617" max="15617" width="66.5703125" style="4" customWidth="1"/>
    <col min="15618" max="15618" width="55.28515625" style="4" bestFit="1" customWidth="1"/>
    <col min="15619" max="15619" width="31.42578125" style="4" customWidth="1"/>
    <col min="15620" max="15620" width="23.28515625" style="4" customWidth="1"/>
    <col min="15621" max="15621" width="20.5703125" style="4" customWidth="1"/>
    <col min="15622" max="15622" width="68.42578125" style="4" customWidth="1"/>
    <col min="15623" max="15872" width="9.140625" style="4" hidden="1"/>
    <col min="15873" max="15873" width="66.5703125" style="4" customWidth="1"/>
    <col min="15874" max="15874" width="55.28515625" style="4" bestFit="1" customWidth="1"/>
    <col min="15875" max="15875" width="31.42578125" style="4" customWidth="1"/>
    <col min="15876" max="15876" width="23.28515625" style="4" customWidth="1"/>
    <col min="15877" max="15877" width="20.5703125" style="4" customWidth="1"/>
    <col min="15878" max="15878" width="68.42578125" style="4" customWidth="1"/>
    <col min="15879" max="16128" width="9.140625" style="4" hidden="1"/>
    <col min="16129" max="16129" width="66.5703125" style="4" customWidth="1"/>
    <col min="16130" max="16130" width="55.28515625" style="4" bestFit="1" customWidth="1"/>
    <col min="16131" max="16131" width="31.42578125" style="4" customWidth="1"/>
    <col min="16132" max="16132" width="23.28515625" style="4" customWidth="1"/>
    <col min="16133" max="16133" width="20.5703125" style="4" customWidth="1"/>
    <col min="16134" max="16134" width="68.42578125" style="4" customWidth="1"/>
    <col min="16135" max="16384" width="9.140625" style="4" hidden="1"/>
  </cols>
  <sheetData>
    <row r="1" spans="1:7" ht="24.75" customHeight="1" x14ac:dyDescent="0.25">
      <c r="A1" s="279" t="s">
        <v>761</v>
      </c>
      <c r="B1" s="279"/>
      <c r="C1" s="279"/>
      <c r="D1" s="279"/>
      <c r="E1" s="279"/>
      <c r="F1" s="279"/>
    </row>
    <row r="2" spans="1:7" ht="18.75" x14ac:dyDescent="0.25">
      <c r="A2" s="279" t="s">
        <v>1054</v>
      </c>
      <c r="B2" s="279"/>
      <c r="C2" s="279"/>
      <c r="D2" s="279"/>
      <c r="E2" s="279"/>
      <c r="F2" s="279"/>
    </row>
    <row r="3" spans="1:7" ht="8.25" customHeight="1" x14ac:dyDescent="0.25">
      <c r="A3" s="280"/>
      <c r="B3" s="280"/>
      <c r="C3" s="280"/>
      <c r="D3" s="280"/>
      <c r="E3" s="280"/>
      <c r="F3" s="280"/>
    </row>
    <row r="4" spans="1:7" ht="56.25" x14ac:dyDescent="0.25">
      <c r="A4" s="80" t="s">
        <v>19</v>
      </c>
      <c r="B4" s="81" t="s">
        <v>890</v>
      </c>
      <c r="C4" s="80" t="s">
        <v>20</v>
      </c>
      <c r="D4" s="80" t="s">
        <v>21</v>
      </c>
      <c r="E4" s="81" t="s">
        <v>22</v>
      </c>
      <c r="F4" s="80" t="s">
        <v>23</v>
      </c>
    </row>
    <row r="5" spans="1:7" s="114" customFormat="1" x14ac:dyDescent="0.25">
      <c r="A5" s="231" t="s">
        <v>636</v>
      </c>
      <c r="B5" s="232" t="s">
        <v>101</v>
      </c>
      <c r="C5" s="232" t="s">
        <v>102</v>
      </c>
      <c r="D5" s="232" t="s">
        <v>103</v>
      </c>
      <c r="E5" s="112">
        <v>44718</v>
      </c>
      <c r="F5" s="232" t="s">
        <v>648</v>
      </c>
      <c r="G5" s="113"/>
    </row>
    <row r="6" spans="1:7" s="114" customFormat="1" x14ac:dyDescent="0.25">
      <c r="A6" s="231" t="s">
        <v>823</v>
      </c>
      <c r="B6" s="232" t="s">
        <v>478</v>
      </c>
      <c r="C6" s="232" t="s">
        <v>479</v>
      </c>
      <c r="D6" s="232" t="s">
        <v>480</v>
      </c>
      <c r="E6" s="112">
        <v>43904</v>
      </c>
      <c r="F6" s="232" t="s">
        <v>651</v>
      </c>
      <c r="G6" s="113"/>
    </row>
    <row r="7" spans="1:7" s="114" customFormat="1" x14ac:dyDescent="0.25">
      <c r="A7" s="277" t="s">
        <v>728</v>
      </c>
      <c r="B7" s="232" t="s">
        <v>1043</v>
      </c>
      <c r="C7" s="232" t="s">
        <v>1018</v>
      </c>
      <c r="D7" s="232" t="s">
        <v>1019</v>
      </c>
      <c r="E7" s="112">
        <v>46955</v>
      </c>
      <c r="F7" s="232" t="s">
        <v>370</v>
      </c>
      <c r="G7" s="113"/>
    </row>
    <row r="8" spans="1:7" s="114" customFormat="1" x14ac:dyDescent="0.25">
      <c r="A8" s="278" t="s">
        <v>728</v>
      </c>
      <c r="B8" s="232" t="s">
        <v>977</v>
      </c>
      <c r="C8" s="232" t="s">
        <v>731</v>
      </c>
      <c r="D8" s="232" t="s">
        <v>732</v>
      </c>
      <c r="E8" s="112">
        <v>45509</v>
      </c>
      <c r="F8" s="232" t="s">
        <v>370</v>
      </c>
      <c r="G8" s="113"/>
    </row>
    <row r="9" spans="1:7" s="114" customFormat="1" x14ac:dyDescent="0.25">
      <c r="A9" s="278" t="s">
        <v>728</v>
      </c>
      <c r="B9" s="232" t="s">
        <v>977</v>
      </c>
      <c r="C9" s="232" t="s">
        <v>731</v>
      </c>
      <c r="D9" s="232" t="s">
        <v>733</v>
      </c>
      <c r="E9" s="112">
        <v>45869</v>
      </c>
      <c r="F9" s="232" t="s">
        <v>370</v>
      </c>
      <c r="G9" s="115"/>
    </row>
    <row r="10" spans="1:7" s="114" customFormat="1" x14ac:dyDescent="0.25">
      <c r="A10" s="278" t="s">
        <v>728</v>
      </c>
      <c r="B10" s="232" t="s">
        <v>977</v>
      </c>
      <c r="C10" s="232" t="s">
        <v>731</v>
      </c>
      <c r="D10" s="232" t="s">
        <v>734</v>
      </c>
      <c r="E10" s="112">
        <v>46229</v>
      </c>
      <c r="F10" s="232" t="s">
        <v>370</v>
      </c>
      <c r="G10" s="115"/>
    </row>
    <row r="11" spans="1:7" s="114" customFormat="1" x14ac:dyDescent="0.25">
      <c r="A11" s="278" t="s">
        <v>728</v>
      </c>
      <c r="B11" s="232" t="s">
        <v>978</v>
      </c>
      <c r="C11" s="232" t="s">
        <v>891</v>
      </c>
      <c r="D11" s="232" t="s">
        <v>892</v>
      </c>
      <c r="E11" s="112">
        <v>45236</v>
      </c>
      <c r="F11" s="232" t="s">
        <v>370</v>
      </c>
      <c r="G11" s="115"/>
    </row>
    <row r="12" spans="1:7" s="114" customFormat="1" x14ac:dyDescent="0.25">
      <c r="A12" s="278" t="s">
        <v>373</v>
      </c>
      <c r="B12" s="232" t="s">
        <v>595</v>
      </c>
      <c r="C12" s="232" t="s">
        <v>596</v>
      </c>
      <c r="D12" s="232" t="s">
        <v>979</v>
      </c>
      <c r="E12" s="112">
        <v>43504</v>
      </c>
      <c r="F12" s="232" t="s">
        <v>373</v>
      </c>
      <c r="G12" s="115"/>
    </row>
    <row r="13" spans="1:7" s="114" customFormat="1" x14ac:dyDescent="0.25">
      <c r="A13" s="277" t="s">
        <v>373</v>
      </c>
      <c r="B13" s="232" t="s">
        <v>595</v>
      </c>
      <c r="C13" s="232" t="s">
        <v>596</v>
      </c>
      <c r="D13" s="232" t="s">
        <v>1020</v>
      </c>
      <c r="E13" s="112">
        <v>43532</v>
      </c>
      <c r="F13" s="232" t="s">
        <v>373</v>
      </c>
      <c r="G13" s="115"/>
    </row>
    <row r="14" spans="1:7" s="114" customFormat="1" x14ac:dyDescent="0.25">
      <c r="A14" s="277" t="s">
        <v>373</v>
      </c>
      <c r="B14" s="232" t="s">
        <v>595</v>
      </c>
      <c r="C14" s="232" t="s">
        <v>596</v>
      </c>
      <c r="D14" s="232" t="s">
        <v>1021</v>
      </c>
      <c r="E14" s="112">
        <v>43574</v>
      </c>
      <c r="F14" s="232" t="s">
        <v>373</v>
      </c>
      <c r="G14" s="115"/>
    </row>
    <row r="15" spans="1:7" s="114" customFormat="1" x14ac:dyDescent="0.25">
      <c r="A15" s="277" t="s">
        <v>373</v>
      </c>
      <c r="B15" s="232" t="s">
        <v>595</v>
      </c>
      <c r="C15" s="232" t="s">
        <v>596</v>
      </c>
      <c r="D15" s="232" t="s">
        <v>1055</v>
      </c>
      <c r="E15" s="112">
        <v>43609</v>
      </c>
      <c r="F15" s="232" t="s">
        <v>373</v>
      </c>
      <c r="G15" s="115"/>
    </row>
    <row r="16" spans="1:7" s="114" customFormat="1" x14ac:dyDescent="0.25">
      <c r="A16" s="277" t="s">
        <v>373</v>
      </c>
      <c r="B16" s="232" t="s">
        <v>595</v>
      </c>
      <c r="C16" s="232" t="s">
        <v>596</v>
      </c>
      <c r="D16" s="232" t="s">
        <v>1056</v>
      </c>
      <c r="E16" s="112">
        <v>43616</v>
      </c>
      <c r="F16" s="232" t="s">
        <v>373</v>
      </c>
      <c r="G16" s="115"/>
    </row>
    <row r="17" spans="1:7" s="114" customFormat="1" x14ac:dyDescent="0.25">
      <c r="A17" s="278" t="s">
        <v>373</v>
      </c>
      <c r="B17" s="232" t="s">
        <v>595</v>
      </c>
      <c r="C17" s="232" t="s">
        <v>596</v>
      </c>
      <c r="D17" s="232" t="s">
        <v>980</v>
      </c>
      <c r="E17" s="112">
        <v>43595</v>
      </c>
      <c r="F17" s="232" t="s">
        <v>373</v>
      </c>
      <c r="G17" s="115"/>
    </row>
    <row r="18" spans="1:7" s="114" customFormat="1" x14ac:dyDescent="0.25">
      <c r="A18" s="278" t="s">
        <v>373</v>
      </c>
      <c r="B18" s="232" t="s">
        <v>595</v>
      </c>
      <c r="C18" s="232" t="s">
        <v>596</v>
      </c>
      <c r="D18" s="232" t="s">
        <v>981</v>
      </c>
      <c r="E18" s="112">
        <v>43609</v>
      </c>
      <c r="F18" s="232" t="s">
        <v>373</v>
      </c>
      <c r="G18" s="113"/>
    </row>
    <row r="19" spans="1:7" s="114" customFormat="1" x14ac:dyDescent="0.25">
      <c r="A19" s="278" t="s">
        <v>373</v>
      </c>
      <c r="B19" s="232" t="s">
        <v>595</v>
      </c>
      <c r="C19" s="232" t="s">
        <v>596</v>
      </c>
      <c r="D19" s="232" t="s">
        <v>1022</v>
      </c>
      <c r="E19" s="112">
        <v>43623</v>
      </c>
      <c r="F19" s="232" t="s">
        <v>373</v>
      </c>
      <c r="G19" s="113"/>
    </row>
    <row r="20" spans="1:7" s="114" customFormat="1" x14ac:dyDescent="0.25">
      <c r="A20" s="278" t="s">
        <v>373</v>
      </c>
      <c r="B20" s="232" t="s">
        <v>595</v>
      </c>
      <c r="C20" s="232" t="s">
        <v>596</v>
      </c>
      <c r="D20" s="232" t="s">
        <v>1023</v>
      </c>
      <c r="E20" s="112">
        <v>43651</v>
      </c>
      <c r="F20" s="232" t="s">
        <v>373</v>
      </c>
      <c r="G20" s="115"/>
    </row>
    <row r="21" spans="1:7" s="114" customFormat="1" x14ac:dyDescent="0.25">
      <c r="A21" s="278" t="s">
        <v>373</v>
      </c>
      <c r="B21" s="232" t="s">
        <v>595</v>
      </c>
      <c r="C21" s="232" t="s">
        <v>596</v>
      </c>
      <c r="D21" s="232" t="s">
        <v>1024</v>
      </c>
      <c r="E21" s="112">
        <v>43665</v>
      </c>
      <c r="F21" s="232" t="s">
        <v>373</v>
      </c>
      <c r="G21" s="115"/>
    </row>
    <row r="22" spans="1:7" s="114" customFormat="1" x14ac:dyDescent="0.25">
      <c r="A22" s="278" t="s">
        <v>373</v>
      </c>
      <c r="B22" s="232" t="s">
        <v>595</v>
      </c>
      <c r="C22" s="232" t="s">
        <v>596</v>
      </c>
      <c r="D22" s="232" t="s">
        <v>1057</v>
      </c>
      <c r="E22" s="112">
        <v>43679</v>
      </c>
      <c r="F22" s="232" t="s">
        <v>373</v>
      </c>
      <c r="G22" s="115"/>
    </row>
    <row r="23" spans="1:7" s="114" customFormat="1" x14ac:dyDescent="0.25">
      <c r="A23" s="278" t="s">
        <v>373</v>
      </c>
      <c r="B23" s="232" t="s">
        <v>595</v>
      </c>
      <c r="C23" s="232" t="s">
        <v>596</v>
      </c>
      <c r="D23" s="232" t="s">
        <v>1058</v>
      </c>
      <c r="E23" s="112">
        <v>43700</v>
      </c>
      <c r="F23" s="232" t="s">
        <v>373</v>
      </c>
      <c r="G23" s="115"/>
    </row>
    <row r="24" spans="1:7" s="114" customFormat="1" x14ac:dyDescent="0.25">
      <c r="A24" s="278" t="s">
        <v>373</v>
      </c>
      <c r="B24" s="232" t="s">
        <v>595</v>
      </c>
      <c r="C24" s="232" t="s">
        <v>596</v>
      </c>
      <c r="D24" s="232" t="s">
        <v>1059</v>
      </c>
      <c r="E24" s="112">
        <v>43707</v>
      </c>
      <c r="F24" s="232" t="s">
        <v>373</v>
      </c>
      <c r="G24" s="115"/>
    </row>
    <row r="25" spans="1:7" s="114" customFormat="1" x14ac:dyDescent="0.25">
      <c r="A25" s="278" t="s">
        <v>9</v>
      </c>
      <c r="B25" s="232" t="s">
        <v>915</v>
      </c>
      <c r="C25" s="232" t="s">
        <v>562</v>
      </c>
      <c r="D25" s="232" t="s">
        <v>563</v>
      </c>
      <c r="E25" s="112">
        <v>44777</v>
      </c>
      <c r="F25" s="232" t="s">
        <v>650</v>
      </c>
    </row>
    <row r="26" spans="1:7" s="114" customFormat="1" x14ac:dyDescent="0.25">
      <c r="A26" s="278" t="s">
        <v>9</v>
      </c>
      <c r="B26" s="232" t="s">
        <v>950</v>
      </c>
      <c r="C26" s="232" t="s">
        <v>400</v>
      </c>
      <c r="D26" s="232" t="s">
        <v>401</v>
      </c>
      <c r="E26" s="112">
        <v>46984</v>
      </c>
      <c r="F26" s="232" t="s">
        <v>650</v>
      </c>
      <c r="G26" s="115"/>
    </row>
    <row r="27" spans="1:7" s="114" customFormat="1" x14ac:dyDescent="0.25">
      <c r="A27" s="232" t="s">
        <v>25</v>
      </c>
      <c r="B27" s="232" t="s">
        <v>26</v>
      </c>
      <c r="C27" s="232" t="s">
        <v>27</v>
      </c>
      <c r="D27" s="232" t="s">
        <v>28</v>
      </c>
      <c r="E27" s="112">
        <v>43794</v>
      </c>
      <c r="F27" s="232" t="s">
        <v>651</v>
      </c>
      <c r="G27" s="115"/>
    </row>
    <row r="28" spans="1:7" s="114" customFormat="1" x14ac:dyDescent="0.25">
      <c r="A28" s="278" t="s">
        <v>10</v>
      </c>
      <c r="B28" s="232" t="s">
        <v>384</v>
      </c>
      <c r="C28" s="232" t="s">
        <v>385</v>
      </c>
      <c r="D28" s="232" t="s">
        <v>386</v>
      </c>
      <c r="E28" s="112">
        <v>44438</v>
      </c>
      <c r="F28" s="232" t="s">
        <v>652</v>
      </c>
      <c r="G28" s="115"/>
    </row>
    <row r="29" spans="1:7" s="114" customFormat="1" x14ac:dyDescent="0.25">
      <c r="A29" s="278" t="s">
        <v>10</v>
      </c>
      <c r="B29" s="232" t="s">
        <v>1060</v>
      </c>
      <c r="C29" s="232" t="s">
        <v>442</v>
      </c>
      <c r="D29" s="232" t="s">
        <v>443</v>
      </c>
      <c r="E29" s="112">
        <v>44456</v>
      </c>
      <c r="F29" s="232" t="s">
        <v>652</v>
      </c>
      <c r="G29" s="113"/>
    </row>
    <row r="30" spans="1:7" s="114" customFormat="1" x14ac:dyDescent="0.25">
      <c r="A30" s="278" t="s">
        <v>10</v>
      </c>
      <c r="B30" s="232" t="s">
        <v>951</v>
      </c>
      <c r="C30" s="232" t="s">
        <v>559</v>
      </c>
      <c r="D30" s="232" t="s">
        <v>560</v>
      </c>
      <c r="E30" s="112">
        <v>44749</v>
      </c>
      <c r="F30" s="232" t="s">
        <v>652</v>
      </c>
      <c r="G30" s="113"/>
    </row>
    <row r="31" spans="1:7" s="114" customFormat="1" x14ac:dyDescent="0.25">
      <c r="A31" s="278" t="s">
        <v>10</v>
      </c>
      <c r="B31" s="232" t="s">
        <v>1061</v>
      </c>
      <c r="C31" s="232" t="s">
        <v>691</v>
      </c>
      <c r="D31" s="232" t="s">
        <v>692</v>
      </c>
      <c r="E31" s="112">
        <v>45428</v>
      </c>
      <c r="F31" s="232" t="s">
        <v>652</v>
      </c>
      <c r="G31" s="115"/>
    </row>
    <row r="32" spans="1:7" s="114" customFormat="1" x14ac:dyDescent="0.25">
      <c r="A32" s="278" t="s">
        <v>10</v>
      </c>
      <c r="B32" s="232" t="s">
        <v>1062</v>
      </c>
      <c r="C32" s="232" t="s">
        <v>735</v>
      </c>
      <c r="D32" s="232" t="s">
        <v>736</v>
      </c>
      <c r="E32" s="112">
        <v>45521</v>
      </c>
      <c r="F32" s="232" t="s">
        <v>652</v>
      </c>
      <c r="G32" s="115"/>
    </row>
    <row r="33" spans="1:7" s="114" customFormat="1" x14ac:dyDescent="0.25">
      <c r="A33" s="278" t="s">
        <v>10</v>
      </c>
      <c r="B33" s="232" t="s">
        <v>916</v>
      </c>
      <c r="C33" s="232" t="s">
        <v>917</v>
      </c>
      <c r="D33" s="232" t="s">
        <v>918</v>
      </c>
      <c r="E33" s="112">
        <v>46067</v>
      </c>
      <c r="F33" s="232" t="s">
        <v>652</v>
      </c>
      <c r="G33" s="115"/>
    </row>
    <row r="34" spans="1:7" s="114" customFormat="1" x14ac:dyDescent="0.25">
      <c r="A34" s="278" t="s">
        <v>262</v>
      </c>
      <c r="B34" s="232" t="s">
        <v>952</v>
      </c>
      <c r="C34" s="232" t="s">
        <v>653</v>
      </c>
      <c r="D34" s="232" t="s">
        <v>654</v>
      </c>
      <c r="E34" s="112">
        <v>43540</v>
      </c>
      <c r="F34" s="232" t="s">
        <v>544</v>
      </c>
      <c r="G34" s="115"/>
    </row>
    <row r="35" spans="1:7" s="114" customFormat="1" x14ac:dyDescent="0.25">
      <c r="A35" s="278" t="s">
        <v>262</v>
      </c>
      <c r="B35" s="232" t="s">
        <v>953</v>
      </c>
      <c r="C35" s="232" t="s">
        <v>597</v>
      </c>
      <c r="D35" s="232" t="s">
        <v>598</v>
      </c>
      <c r="E35" s="112">
        <v>44521</v>
      </c>
      <c r="F35" s="232" t="s">
        <v>544</v>
      </c>
      <c r="G35" s="115"/>
    </row>
    <row r="36" spans="1:7" s="114" customFormat="1" x14ac:dyDescent="0.25">
      <c r="A36" s="278" t="s">
        <v>262</v>
      </c>
      <c r="B36" s="232" t="s">
        <v>954</v>
      </c>
      <c r="C36" s="232" t="s">
        <v>758</v>
      </c>
      <c r="D36" s="232" t="s">
        <v>759</v>
      </c>
      <c r="E36" s="112">
        <v>45584</v>
      </c>
      <c r="F36" s="232" t="s">
        <v>544</v>
      </c>
      <c r="G36" s="115"/>
    </row>
    <row r="37" spans="1:7" s="114" customFormat="1" x14ac:dyDescent="0.25">
      <c r="A37" s="278" t="s">
        <v>11</v>
      </c>
      <c r="B37" s="232" t="s">
        <v>1063</v>
      </c>
      <c r="C37" s="232" t="s">
        <v>1064</v>
      </c>
      <c r="D37" s="232" t="s">
        <v>1065</v>
      </c>
      <c r="E37" s="112">
        <v>45233</v>
      </c>
      <c r="F37" s="232" t="s">
        <v>755</v>
      </c>
      <c r="G37" s="115"/>
    </row>
    <row r="38" spans="1:7" s="114" customFormat="1" x14ac:dyDescent="0.25">
      <c r="A38" s="278" t="s">
        <v>11</v>
      </c>
      <c r="B38" s="232" t="s">
        <v>1063</v>
      </c>
      <c r="C38" s="232" t="s">
        <v>1064</v>
      </c>
      <c r="D38" s="232" t="s">
        <v>1066</v>
      </c>
      <c r="E38" s="112">
        <v>45953</v>
      </c>
      <c r="F38" s="232" t="s">
        <v>755</v>
      </c>
      <c r="G38" s="113"/>
    </row>
    <row r="39" spans="1:7" s="114" customFormat="1" x14ac:dyDescent="0.25">
      <c r="A39" s="278" t="s">
        <v>11</v>
      </c>
      <c r="B39" s="232" t="s">
        <v>387</v>
      </c>
      <c r="C39" s="232" t="s">
        <v>388</v>
      </c>
      <c r="D39" s="232" t="s">
        <v>389</v>
      </c>
      <c r="E39" s="112">
        <v>44067</v>
      </c>
      <c r="F39" s="232" t="s">
        <v>649</v>
      </c>
      <c r="G39" s="113"/>
    </row>
    <row r="40" spans="1:7" s="114" customFormat="1" x14ac:dyDescent="0.25">
      <c r="A40" s="278" t="s">
        <v>11</v>
      </c>
      <c r="B40" s="232" t="s">
        <v>444</v>
      </c>
      <c r="C40" s="232" t="s">
        <v>824</v>
      </c>
      <c r="D40" s="232" t="s">
        <v>445</v>
      </c>
      <c r="E40" s="112">
        <v>44427</v>
      </c>
      <c r="F40" s="232" t="s">
        <v>652</v>
      </c>
      <c r="G40" s="113"/>
    </row>
    <row r="41" spans="1:7" s="114" customFormat="1" x14ac:dyDescent="0.25">
      <c r="A41" s="278" t="s">
        <v>11</v>
      </c>
      <c r="B41" s="232" t="s">
        <v>564</v>
      </c>
      <c r="C41" s="232" t="s">
        <v>565</v>
      </c>
      <c r="D41" s="232" t="s">
        <v>566</v>
      </c>
      <c r="E41" s="112">
        <v>44792</v>
      </c>
      <c r="F41" s="232" t="s">
        <v>652</v>
      </c>
      <c r="G41" s="115"/>
    </row>
    <row r="42" spans="1:7" s="114" customFormat="1" x14ac:dyDescent="0.25">
      <c r="A42" s="278" t="s">
        <v>11</v>
      </c>
      <c r="B42" s="232" t="s">
        <v>762</v>
      </c>
      <c r="C42" s="232" t="s">
        <v>763</v>
      </c>
      <c r="D42" s="232" t="s">
        <v>764</v>
      </c>
      <c r="E42" s="112">
        <v>48124</v>
      </c>
      <c r="F42" s="232" t="s">
        <v>755</v>
      </c>
      <c r="G42" s="115"/>
    </row>
    <row r="43" spans="1:7" s="114" customFormat="1" x14ac:dyDescent="0.25">
      <c r="A43" s="278" t="s">
        <v>12</v>
      </c>
      <c r="B43" s="232" t="s">
        <v>941</v>
      </c>
      <c r="C43" s="232" t="s">
        <v>466</v>
      </c>
      <c r="D43" s="232" t="s">
        <v>467</v>
      </c>
      <c r="E43" s="112">
        <v>43473</v>
      </c>
      <c r="F43" s="232" t="s">
        <v>545</v>
      </c>
      <c r="G43" s="115"/>
    </row>
    <row r="44" spans="1:7" s="114" customFormat="1" x14ac:dyDescent="0.25">
      <c r="A44" s="278" t="s">
        <v>12</v>
      </c>
      <c r="B44" s="232" t="s">
        <v>567</v>
      </c>
      <c r="C44" s="232" t="s">
        <v>568</v>
      </c>
      <c r="D44" s="232" t="s">
        <v>569</v>
      </c>
      <c r="E44" s="112">
        <v>44796</v>
      </c>
      <c r="F44" s="232" t="s">
        <v>545</v>
      </c>
      <c r="G44" s="115"/>
    </row>
    <row r="45" spans="1:7" s="114" customFormat="1" x14ac:dyDescent="0.25">
      <c r="A45" s="278" t="s">
        <v>12</v>
      </c>
      <c r="B45" s="232" t="s">
        <v>693</v>
      </c>
      <c r="C45" s="232" t="s">
        <v>694</v>
      </c>
      <c r="D45" s="232" t="s">
        <v>695</v>
      </c>
      <c r="E45" s="112">
        <v>43978</v>
      </c>
      <c r="F45" s="232" t="s">
        <v>545</v>
      </c>
      <c r="G45" s="115"/>
    </row>
    <row r="46" spans="1:7" s="114" customFormat="1" x14ac:dyDescent="0.25">
      <c r="A46" s="278" t="s">
        <v>12</v>
      </c>
      <c r="B46" s="232" t="s">
        <v>693</v>
      </c>
      <c r="C46" s="232" t="s">
        <v>694</v>
      </c>
      <c r="D46" s="232" t="s">
        <v>696</v>
      </c>
      <c r="E46" s="112">
        <v>44338</v>
      </c>
      <c r="F46" s="232" t="s">
        <v>545</v>
      </c>
      <c r="G46" s="115"/>
    </row>
    <row r="47" spans="1:7" s="114" customFormat="1" x14ac:dyDescent="0.25">
      <c r="A47" s="278" t="s">
        <v>12</v>
      </c>
      <c r="B47" s="232" t="s">
        <v>693</v>
      </c>
      <c r="C47" s="232" t="s">
        <v>694</v>
      </c>
      <c r="D47" s="232" t="s">
        <v>697</v>
      </c>
      <c r="E47" s="112">
        <v>44698</v>
      </c>
      <c r="F47" s="232" t="s">
        <v>545</v>
      </c>
      <c r="G47" s="115"/>
    </row>
    <row r="48" spans="1:7" s="114" customFormat="1" x14ac:dyDescent="0.25">
      <c r="A48" s="278" t="s">
        <v>12</v>
      </c>
      <c r="B48" s="232" t="s">
        <v>693</v>
      </c>
      <c r="C48" s="232" t="s">
        <v>694</v>
      </c>
      <c r="D48" s="232" t="s">
        <v>698</v>
      </c>
      <c r="E48" s="112">
        <v>45058</v>
      </c>
      <c r="F48" s="232" t="s">
        <v>545</v>
      </c>
      <c r="G48" s="115"/>
    </row>
    <row r="49" spans="1:7" s="114" customFormat="1" x14ac:dyDescent="0.25">
      <c r="A49" s="278" t="s">
        <v>12</v>
      </c>
      <c r="B49" s="232" t="s">
        <v>982</v>
      </c>
      <c r="C49" s="232" t="s">
        <v>844</v>
      </c>
      <c r="D49" s="232" t="s">
        <v>845</v>
      </c>
      <c r="E49" s="112">
        <v>44439</v>
      </c>
      <c r="F49" s="232" t="s">
        <v>545</v>
      </c>
      <c r="G49" s="115"/>
    </row>
    <row r="50" spans="1:7" s="114" customFormat="1" x14ac:dyDescent="0.25">
      <c r="A50" s="278" t="s">
        <v>12</v>
      </c>
      <c r="B50" s="232" t="s">
        <v>982</v>
      </c>
      <c r="C50" s="232" t="s">
        <v>844</v>
      </c>
      <c r="D50" s="232" t="s">
        <v>846</v>
      </c>
      <c r="E50" s="112">
        <v>44799</v>
      </c>
      <c r="F50" s="232" t="s">
        <v>545</v>
      </c>
      <c r="G50" s="115"/>
    </row>
    <row r="51" spans="1:7" s="114" customFormat="1" x14ac:dyDescent="0.25">
      <c r="A51" s="278" t="s">
        <v>12</v>
      </c>
      <c r="B51" s="232" t="s">
        <v>982</v>
      </c>
      <c r="C51" s="232" t="s">
        <v>844</v>
      </c>
      <c r="D51" s="232" t="s">
        <v>847</v>
      </c>
      <c r="E51" s="112">
        <v>45159</v>
      </c>
      <c r="F51" s="232" t="s">
        <v>545</v>
      </c>
      <c r="G51" s="115"/>
    </row>
    <row r="52" spans="1:7" s="114" customFormat="1" x14ac:dyDescent="0.25">
      <c r="A52" s="278" t="s">
        <v>12</v>
      </c>
      <c r="B52" s="232" t="s">
        <v>982</v>
      </c>
      <c r="C52" s="232" t="s">
        <v>844</v>
      </c>
      <c r="D52" s="232" t="s">
        <v>848</v>
      </c>
      <c r="E52" s="112">
        <v>45519</v>
      </c>
      <c r="F52" s="232" t="s">
        <v>545</v>
      </c>
      <c r="G52" s="115"/>
    </row>
    <row r="53" spans="1:7" s="114" customFormat="1" x14ac:dyDescent="0.25">
      <c r="A53" s="278" t="s">
        <v>12</v>
      </c>
      <c r="B53" s="232" t="s">
        <v>570</v>
      </c>
      <c r="C53" s="232" t="s">
        <v>571</v>
      </c>
      <c r="D53" s="232" t="s">
        <v>572</v>
      </c>
      <c r="E53" s="112">
        <v>44077</v>
      </c>
      <c r="F53" s="232" t="s">
        <v>545</v>
      </c>
      <c r="G53" s="115"/>
    </row>
    <row r="54" spans="1:7" s="114" customFormat="1" x14ac:dyDescent="0.25">
      <c r="A54" s="278" t="s">
        <v>12</v>
      </c>
      <c r="B54" s="232" t="s">
        <v>570</v>
      </c>
      <c r="C54" s="232" t="s">
        <v>571</v>
      </c>
      <c r="D54" s="232" t="s">
        <v>573</v>
      </c>
      <c r="E54" s="112">
        <v>44797</v>
      </c>
      <c r="F54" s="232" t="s">
        <v>545</v>
      </c>
      <c r="G54" s="115"/>
    </row>
    <row r="55" spans="1:7" s="114" customFormat="1" ht="14.25" customHeight="1" x14ac:dyDescent="0.25">
      <c r="A55" s="278" t="s">
        <v>12</v>
      </c>
      <c r="B55" s="232" t="s">
        <v>983</v>
      </c>
      <c r="C55" s="232" t="s">
        <v>737</v>
      </c>
      <c r="D55" s="232" t="s">
        <v>738</v>
      </c>
      <c r="E55" s="112">
        <v>45554</v>
      </c>
      <c r="F55" s="232" t="s">
        <v>545</v>
      </c>
      <c r="G55" s="115"/>
    </row>
    <row r="56" spans="1:7" s="114" customFormat="1" ht="14.25" customHeight="1" x14ac:dyDescent="0.25">
      <c r="A56" s="278" t="s">
        <v>12</v>
      </c>
      <c r="B56" s="232" t="s">
        <v>983</v>
      </c>
      <c r="C56" s="232" t="s">
        <v>737</v>
      </c>
      <c r="D56" s="232" t="s">
        <v>739</v>
      </c>
      <c r="E56" s="112">
        <v>45914</v>
      </c>
      <c r="F56" s="232" t="s">
        <v>545</v>
      </c>
      <c r="G56" s="115"/>
    </row>
    <row r="57" spans="1:7" s="114" customFormat="1" ht="14.25" customHeight="1" x14ac:dyDescent="0.25">
      <c r="A57" s="278" t="s">
        <v>12</v>
      </c>
      <c r="B57" s="232" t="s">
        <v>984</v>
      </c>
      <c r="C57" s="231" t="s">
        <v>740</v>
      </c>
      <c r="D57" s="232" t="s">
        <v>741</v>
      </c>
      <c r="E57" s="112">
        <v>45914</v>
      </c>
      <c r="F57" s="232" t="s">
        <v>545</v>
      </c>
      <c r="G57" s="115"/>
    </row>
    <row r="58" spans="1:7" s="114" customFormat="1" ht="14.25" customHeight="1" x14ac:dyDescent="0.25">
      <c r="A58" s="278" t="s">
        <v>12</v>
      </c>
      <c r="B58" s="232" t="s">
        <v>984</v>
      </c>
      <c r="C58" s="232" t="s">
        <v>740</v>
      </c>
      <c r="D58" s="232" t="s">
        <v>742</v>
      </c>
      <c r="E58" s="112">
        <v>46274</v>
      </c>
      <c r="F58" s="232" t="s">
        <v>545</v>
      </c>
      <c r="G58" s="115"/>
    </row>
    <row r="59" spans="1:7" s="114" customFormat="1" x14ac:dyDescent="0.25">
      <c r="A59" s="277" t="s">
        <v>13</v>
      </c>
      <c r="B59" s="232" t="s">
        <v>655</v>
      </c>
      <c r="C59" s="232" t="s">
        <v>656</v>
      </c>
      <c r="D59" s="232" t="s">
        <v>657</v>
      </c>
      <c r="E59" s="112">
        <v>46800</v>
      </c>
      <c r="F59" s="232" t="s">
        <v>652</v>
      </c>
      <c r="G59" s="113"/>
    </row>
    <row r="60" spans="1:7" s="114" customFormat="1" x14ac:dyDescent="0.25">
      <c r="A60" s="277" t="s">
        <v>13</v>
      </c>
      <c r="B60" s="232" t="s">
        <v>658</v>
      </c>
      <c r="C60" s="232" t="s">
        <v>659</v>
      </c>
      <c r="D60" s="232" t="s">
        <v>660</v>
      </c>
      <c r="E60" s="112">
        <v>46081</v>
      </c>
      <c r="F60" s="232" t="s">
        <v>652</v>
      </c>
      <c r="G60" s="113"/>
    </row>
    <row r="61" spans="1:7" s="114" customFormat="1" x14ac:dyDescent="0.25">
      <c r="A61" s="277" t="s">
        <v>13</v>
      </c>
      <c r="B61" s="232" t="s">
        <v>661</v>
      </c>
      <c r="C61" s="232" t="s">
        <v>662</v>
      </c>
      <c r="D61" s="232" t="s">
        <v>663</v>
      </c>
      <c r="E61" s="112">
        <v>43922</v>
      </c>
      <c r="F61" s="232" t="s">
        <v>652</v>
      </c>
      <c r="G61" s="113"/>
    </row>
    <row r="62" spans="1:7" s="114" customFormat="1" x14ac:dyDescent="0.25">
      <c r="A62" s="277" t="s">
        <v>13</v>
      </c>
      <c r="B62" s="232" t="s">
        <v>661</v>
      </c>
      <c r="C62" s="232" t="s">
        <v>662</v>
      </c>
      <c r="D62" s="232" t="s">
        <v>664</v>
      </c>
      <c r="E62" s="112">
        <v>44642</v>
      </c>
      <c r="F62" s="232" t="s">
        <v>652</v>
      </c>
      <c r="G62" s="113"/>
    </row>
    <row r="63" spans="1:7" s="114" customFormat="1" x14ac:dyDescent="0.25">
      <c r="A63" s="277" t="s">
        <v>13</v>
      </c>
      <c r="B63" s="232" t="s">
        <v>446</v>
      </c>
      <c r="C63" s="232" t="s">
        <v>447</v>
      </c>
      <c r="D63" s="232" t="s">
        <v>448</v>
      </c>
      <c r="E63" s="112">
        <v>43930</v>
      </c>
      <c r="F63" s="232" t="s">
        <v>652</v>
      </c>
      <c r="G63" s="113"/>
    </row>
    <row r="64" spans="1:7" s="114" customFormat="1" x14ac:dyDescent="0.25">
      <c r="A64" s="277" t="s">
        <v>13</v>
      </c>
      <c r="B64" s="232" t="s">
        <v>446</v>
      </c>
      <c r="C64" s="232" t="s">
        <v>447</v>
      </c>
      <c r="D64" s="232" t="s">
        <v>449</v>
      </c>
      <c r="E64" s="112">
        <v>44110</v>
      </c>
      <c r="F64" s="232" t="s">
        <v>652</v>
      </c>
      <c r="G64" s="113"/>
    </row>
    <row r="65" spans="1:7" s="114" customFormat="1" x14ac:dyDescent="0.25">
      <c r="A65" s="277" t="s">
        <v>13</v>
      </c>
      <c r="B65" s="232" t="s">
        <v>446</v>
      </c>
      <c r="C65" s="232" t="s">
        <v>447</v>
      </c>
      <c r="D65" s="232" t="s">
        <v>450</v>
      </c>
      <c r="E65" s="112">
        <v>44470</v>
      </c>
      <c r="F65" s="232" t="s">
        <v>652</v>
      </c>
      <c r="G65" s="113"/>
    </row>
    <row r="66" spans="1:7" s="114" customFormat="1" x14ac:dyDescent="0.25">
      <c r="A66" s="277" t="s">
        <v>13</v>
      </c>
      <c r="B66" s="232" t="s">
        <v>446</v>
      </c>
      <c r="C66" s="232" t="s">
        <v>447</v>
      </c>
      <c r="D66" s="232" t="s">
        <v>451</v>
      </c>
      <c r="E66" s="112">
        <v>44830</v>
      </c>
      <c r="F66" s="232" t="s">
        <v>652</v>
      </c>
      <c r="G66" s="113"/>
    </row>
    <row r="67" spans="1:7" s="114" customFormat="1" x14ac:dyDescent="0.25">
      <c r="A67" s="277" t="s">
        <v>13</v>
      </c>
      <c r="B67" s="232" t="s">
        <v>679</v>
      </c>
      <c r="C67" s="232" t="s">
        <v>680</v>
      </c>
      <c r="D67" s="232" t="s">
        <v>681</v>
      </c>
      <c r="E67" s="112">
        <v>44475</v>
      </c>
      <c r="F67" s="232" t="s">
        <v>652</v>
      </c>
      <c r="G67" s="113"/>
    </row>
    <row r="68" spans="1:7" s="114" customFormat="1" x14ac:dyDescent="0.25">
      <c r="A68" s="278" t="s">
        <v>13</v>
      </c>
      <c r="B68" s="232" t="s">
        <v>679</v>
      </c>
      <c r="C68" s="232" t="s">
        <v>680</v>
      </c>
      <c r="D68" s="232" t="s">
        <v>682</v>
      </c>
      <c r="E68" s="112">
        <v>44655</v>
      </c>
      <c r="F68" s="232" t="s">
        <v>652</v>
      </c>
      <c r="G68" s="113"/>
    </row>
    <row r="69" spans="1:7" s="114" customFormat="1" x14ac:dyDescent="0.25">
      <c r="A69" s="278" t="s">
        <v>13</v>
      </c>
      <c r="B69" s="232" t="s">
        <v>679</v>
      </c>
      <c r="C69" s="232" t="s">
        <v>680</v>
      </c>
      <c r="D69" s="232" t="s">
        <v>683</v>
      </c>
      <c r="E69" s="112">
        <v>45015</v>
      </c>
      <c r="F69" s="232" t="s">
        <v>652</v>
      </c>
      <c r="G69" s="115"/>
    </row>
    <row r="70" spans="1:7" s="114" customFormat="1" x14ac:dyDescent="0.25">
      <c r="A70" s="278" t="s">
        <v>13</v>
      </c>
      <c r="B70" s="232" t="s">
        <v>789</v>
      </c>
      <c r="C70" s="232" t="s">
        <v>790</v>
      </c>
      <c r="D70" s="232" t="s">
        <v>791</v>
      </c>
      <c r="E70" s="112">
        <v>45490</v>
      </c>
      <c r="F70" s="232" t="s">
        <v>652</v>
      </c>
      <c r="G70" s="115"/>
    </row>
    <row r="71" spans="1:7" s="114" customFormat="1" x14ac:dyDescent="0.25">
      <c r="A71" s="278" t="s">
        <v>13</v>
      </c>
      <c r="B71" s="232" t="s">
        <v>789</v>
      </c>
      <c r="C71" s="232" t="s">
        <v>790</v>
      </c>
      <c r="D71" s="232" t="s">
        <v>792</v>
      </c>
      <c r="E71" s="112">
        <v>45850</v>
      </c>
      <c r="F71" s="232" t="s">
        <v>652</v>
      </c>
      <c r="G71" s="115"/>
    </row>
    <row r="72" spans="1:7" s="114" customFormat="1" x14ac:dyDescent="0.25">
      <c r="A72" s="278" t="s">
        <v>14</v>
      </c>
      <c r="B72" s="232" t="s">
        <v>30</v>
      </c>
      <c r="C72" s="232" t="s">
        <v>31</v>
      </c>
      <c r="D72" s="232" t="s">
        <v>32</v>
      </c>
      <c r="E72" s="112">
        <v>44110</v>
      </c>
      <c r="F72" s="232" t="s">
        <v>649</v>
      </c>
      <c r="G72" s="115"/>
    </row>
    <row r="73" spans="1:7" s="114" customFormat="1" x14ac:dyDescent="0.25">
      <c r="A73" s="277" t="s">
        <v>14</v>
      </c>
      <c r="B73" s="232" t="s">
        <v>33</v>
      </c>
      <c r="C73" s="232" t="s">
        <v>34</v>
      </c>
      <c r="D73" s="232" t="s">
        <v>35</v>
      </c>
      <c r="E73" s="112">
        <v>44598</v>
      </c>
      <c r="F73" s="232" t="s">
        <v>649</v>
      </c>
      <c r="G73" s="115"/>
    </row>
    <row r="74" spans="1:7" s="114" customFormat="1" x14ac:dyDescent="0.25">
      <c r="A74" s="277" t="s">
        <v>14</v>
      </c>
      <c r="B74" s="232" t="s">
        <v>1067</v>
      </c>
      <c r="C74" s="232" t="s">
        <v>665</v>
      </c>
      <c r="D74" s="232" t="s">
        <v>666</v>
      </c>
      <c r="E74" s="112">
        <v>44590</v>
      </c>
      <c r="F74" s="232" t="s">
        <v>370</v>
      </c>
      <c r="G74" s="115"/>
    </row>
    <row r="75" spans="1:7" s="114" customFormat="1" x14ac:dyDescent="0.25">
      <c r="A75" s="277" t="s">
        <v>14</v>
      </c>
      <c r="B75" s="232" t="s">
        <v>1067</v>
      </c>
      <c r="C75" s="232" t="s">
        <v>665</v>
      </c>
      <c r="D75" s="232" t="s">
        <v>667</v>
      </c>
      <c r="E75" s="112">
        <v>45490</v>
      </c>
      <c r="F75" s="232" t="s">
        <v>370</v>
      </c>
      <c r="G75" s="115"/>
    </row>
    <row r="76" spans="1:7" s="114" customFormat="1" x14ac:dyDescent="0.25">
      <c r="A76" s="277" t="s">
        <v>14</v>
      </c>
      <c r="B76" s="232" t="s">
        <v>1068</v>
      </c>
      <c r="C76" s="232" t="s">
        <v>699</v>
      </c>
      <c r="D76" s="232" t="s">
        <v>700</v>
      </c>
      <c r="E76" s="112">
        <v>44171</v>
      </c>
      <c r="F76" s="232" t="s">
        <v>370</v>
      </c>
      <c r="G76" s="115"/>
    </row>
    <row r="77" spans="1:7" s="114" customFormat="1" x14ac:dyDescent="0.25">
      <c r="A77" s="278" t="s">
        <v>14</v>
      </c>
      <c r="B77" s="232" t="s">
        <v>1068</v>
      </c>
      <c r="C77" s="232" t="s">
        <v>699</v>
      </c>
      <c r="D77" s="232" t="s">
        <v>701</v>
      </c>
      <c r="E77" s="112">
        <v>44891</v>
      </c>
      <c r="F77" s="232" t="s">
        <v>370</v>
      </c>
      <c r="G77" s="115"/>
    </row>
    <row r="78" spans="1:7" s="114" customFormat="1" x14ac:dyDescent="0.25">
      <c r="A78" s="278" t="s">
        <v>14</v>
      </c>
      <c r="B78" s="232" t="s">
        <v>955</v>
      </c>
      <c r="C78" s="232" t="s">
        <v>956</v>
      </c>
      <c r="D78" s="232" t="s">
        <v>957</v>
      </c>
      <c r="E78" s="112">
        <v>44540</v>
      </c>
      <c r="F78" s="232" t="s">
        <v>370</v>
      </c>
      <c r="G78" s="113"/>
    </row>
    <row r="79" spans="1:7" s="114" customFormat="1" x14ac:dyDescent="0.25">
      <c r="A79" s="278" t="s">
        <v>14</v>
      </c>
      <c r="B79" s="232" t="s">
        <v>955</v>
      </c>
      <c r="C79" s="232" t="s">
        <v>956</v>
      </c>
      <c r="D79" s="232" t="s">
        <v>958</v>
      </c>
      <c r="E79" s="112">
        <v>45260</v>
      </c>
      <c r="F79" s="232" t="s">
        <v>370</v>
      </c>
      <c r="G79" s="113"/>
    </row>
    <row r="80" spans="1:7" s="114" customFormat="1" x14ac:dyDescent="0.25">
      <c r="A80" s="278" t="s">
        <v>14</v>
      </c>
      <c r="B80" s="232" t="s">
        <v>36</v>
      </c>
      <c r="C80" s="232" t="s">
        <v>37</v>
      </c>
      <c r="D80" s="232" t="s">
        <v>38</v>
      </c>
      <c r="E80" s="112">
        <v>43941</v>
      </c>
      <c r="F80" s="232" t="s">
        <v>649</v>
      </c>
      <c r="G80" s="115"/>
    </row>
    <row r="81" spans="1:7" s="114" customFormat="1" x14ac:dyDescent="0.25">
      <c r="A81" s="278" t="s">
        <v>14</v>
      </c>
      <c r="B81" s="232" t="s">
        <v>942</v>
      </c>
      <c r="C81" s="232" t="s">
        <v>452</v>
      </c>
      <c r="D81" s="232" t="s">
        <v>453</v>
      </c>
      <c r="E81" s="112">
        <v>44480</v>
      </c>
      <c r="F81" s="232" t="s">
        <v>652</v>
      </c>
      <c r="G81" s="115"/>
    </row>
    <row r="82" spans="1:7" s="114" customFormat="1" x14ac:dyDescent="0.25">
      <c r="A82" s="278" t="s">
        <v>14</v>
      </c>
      <c r="B82" s="232" t="s">
        <v>1044</v>
      </c>
      <c r="C82" s="232" t="s">
        <v>452</v>
      </c>
      <c r="D82" s="232" t="s">
        <v>454</v>
      </c>
      <c r="E82" s="112">
        <v>44840</v>
      </c>
      <c r="F82" s="232" t="s">
        <v>652</v>
      </c>
      <c r="G82" s="115"/>
    </row>
    <row r="83" spans="1:7" s="114" customFormat="1" x14ac:dyDescent="0.25">
      <c r="A83" s="278" t="s">
        <v>14</v>
      </c>
      <c r="B83" s="232" t="s">
        <v>943</v>
      </c>
      <c r="C83" s="232" t="s">
        <v>805</v>
      </c>
      <c r="D83" s="232" t="s">
        <v>806</v>
      </c>
      <c r="E83" s="112">
        <v>44985</v>
      </c>
      <c r="F83" s="232" t="s">
        <v>649</v>
      </c>
      <c r="G83" s="115"/>
    </row>
    <row r="84" spans="1:7" s="114" customFormat="1" x14ac:dyDescent="0.25">
      <c r="A84" s="278" t="s">
        <v>14</v>
      </c>
      <c r="B84" s="232" t="s">
        <v>943</v>
      </c>
      <c r="C84" s="232" t="s">
        <v>805</v>
      </c>
      <c r="D84" s="232" t="s">
        <v>807</v>
      </c>
      <c r="E84" s="112">
        <v>46065</v>
      </c>
      <c r="F84" s="232" t="s">
        <v>649</v>
      </c>
      <c r="G84" s="115"/>
    </row>
    <row r="85" spans="1:7" s="114" customFormat="1" x14ac:dyDescent="0.25">
      <c r="A85" s="232" t="s">
        <v>760</v>
      </c>
      <c r="B85" s="232" t="s">
        <v>599</v>
      </c>
      <c r="C85" s="232" t="s">
        <v>600</v>
      </c>
      <c r="D85" s="232" t="s">
        <v>601</v>
      </c>
      <c r="E85" s="112">
        <v>44910</v>
      </c>
      <c r="F85" s="232" t="s">
        <v>370</v>
      </c>
    </row>
    <row r="86" spans="1:7" s="114" customFormat="1" x14ac:dyDescent="0.25">
      <c r="A86" s="278" t="s">
        <v>15</v>
      </c>
      <c r="B86" s="232" t="s">
        <v>39</v>
      </c>
      <c r="C86" s="232" t="s">
        <v>40</v>
      </c>
      <c r="D86" s="232" t="s">
        <v>41</v>
      </c>
      <c r="E86" s="112">
        <v>44416</v>
      </c>
      <c r="F86" s="232" t="s">
        <v>648</v>
      </c>
      <c r="G86" s="115"/>
    </row>
    <row r="87" spans="1:7" s="114" customFormat="1" x14ac:dyDescent="0.25">
      <c r="A87" s="278" t="s">
        <v>15</v>
      </c>
      <c r="B87" s="232" t="s">
        <v>42</v>
      </c>
      <c r="C87" s="232" t="s">
        <v>43</v>
      </c>
      <c r="D87" s="232" t="s">
        <v>44</v>
      </c>
      <c r="E87" s="112">
        <v>44240</v>
      </c>
      <c r="F87" s="232" t="s">
        <v>648</v>
      </c>
      <c r="G87" s="115"/>
    </row>
    <row r="88" spans="1:7" s="114" customFormat="1" x14ac:dyDescent="0.25">
      <c r="A88" s="278" t="s">
        <v>15</v>
      </c>
      <c r="B88" s="232" t="s">
        <v>1025</v>
      </c>
      <c r="C88" s="232" t="s">
        <v>437</v>
      </c>
      <c r="D88" s="232" t="s">
        <v>438</v>
      </c>
      <c r="E88" s="112">
        <v>45056</v>
      </c>
      <c r="F88" s="232" t="s">
        <v>648</v>
      </c>
      <c r="G88" s="115"/>
    </row>
    <row r="89" spans="1:7" s="114" customFormat="1" x14ac:dyDescent="0.25">
      <c r="A89" s="278" t="s">
        <v>15</v>
      </c>
      <c r="B89" s="232" t="s">
        <v>893</v>
      </c>
      <c r="C89" s="232" t="s">
        <v>894</v>
      </c>
      <c r="D89" s="232" t="s">
        <v>895</v>
      </c>
      <c r="E89" s="112">
        <v>45409</v>
      </c>
      <c r="F89" s="232" t="s">
        <v>648</v>
      </c>
      <c r="G89" s="113"/>
    </row>
    <row r="90" spans="1:7" s="114" customFormat="1" x14ac:dyDescent="0.25">
      <c r="A90" s="278" t="s">
        <v>15</v>
      </c>
      <c r="B90" s="232" t="s">
        <v>1026</v>
      </c>
      <c r="C90" s="232" t="s">
        <v>1027</v>
      </c>
      <c r="D90" s="232" t="s">
        <v>1028</v>
      </c>
      <c r="E90" s="112">
        <v>45711</v>
      </c>
      <c r="F90" s="232" t="s">
        <v>648</v>
      </c>
      <c r="G90" s="113"/>
    </row>
    <row r="91" spans="1:7" s="114" customFormat="1" x14ac:dyDescent="0.25">
      <c r="A91" s="278" t="s">
        <v>15</v>
      </c>
      <c r="B91" s="232" t="s">
        <v>45</v>
      </c>
      <c r="C91" s="232" t="s">
        <v>46</v>
      </c>
      <c r="D91" s="232" t="s">
        <v>47</v>
      </c>
      <c r="E91" s="112">
        <v>43846</v>
      </c>
      <c r="F91" s="232" t="s">
        <v>649</v>
      </c>
      <c r="G91" s="115"/>
    </row>
    <row r="92" spans="1:7" s="114" customFormat="1" x14ac:dyDescent="0.25">
      <c r="A92" s="278" t="s">
        <v>15</v>
      </c>
      <c r="B92" s="232" t="s">
        <v>390</v>
      </c>
      <c r="C92" s="232" t="s">
        <v>391</v>
      </c>
      <c r="D92" s="232" t="s">
        <v>392</v>
      </c>
      <c r="E92" s="112">
        <v>44278</v>
      </c>
      <c r="F92" s="232" t="s">
        <v>649</v>
      </c>
      <c r="G92" s="115"/>
    </row>
    <row r="93" spans="1:7" s="114" customFormat="1" x14ac:dyDescent="0.25">
      <c r="A93" s="278" t="s">
        <v>48</v>
      </c>
      <c r="B93" s="232" t="s">
        <v>959</v>
      </c>
      <c r="C93" s="232" t="s">
        <v>49</v>
      </c>
      <c r="D93" s="232" t="s">
        <v>50</v>
      </c>
      <c r="E93" s="112">
        <v>43700</v>
      </c>
      <c r="F93" s="232" t="s">
        <v>370</v>
      </c>
      <c r="G93" s="115"/>
    </row>
    <row r="94" spans="1:7" s="114" customFormat="1" x14ac:dyDescent="0.25">
      <c r="A94" s="278" t="s">
        <v>48</v>
      </c>
      <c r="B94" s="232" t="s">
        <v>960</v>
      </c>
      <c r="C94" s="232" t="s">
        <v>393</v>
      </c>
      <c r="D94" s="232" t="s">
        <v>394</v>
      </c>
      <c r="E94" s="112">
        <v>44041</v>
      </c>
      <c r="F94" s="232" t="s">
        <v>370</v>
      </c>
      <c r="G94" s="115"/>
    </row>
    <row r="95" spans="1:7" s="114" customFormat="1" x14ac:dyDescent="0.25">
      <c r="A95" s="278" t="s">
        <v>48</v>
      </c>
      <c r="B95" s="232" t="s">
        <v>960</v>
      </c>
      <c r="C95" s="232" t="s">
        <v>393</v>
      </c>
      <c r="D95" s="232" t="s">
        <v>395</v>
      </c>
      <c r="E95" s="112">
        <v>44401</v>
      </c>
      <c r="F95" s="232" t="s">
        <v>370</v>
      </c>
      <c r="G95" s="115"/>
    </row>
    <row r="96" spans="1:7" s="114" customFormat="1" x14ac:dyDescent="0.25">
      <c r="A96" s="278" t="s">
        <v>48</v>
      </c>
      <c r="B96" s="232" t="s">
        <v>961</v>
      </c>
      <c r="C96" s="232" t="s">
        <v>532</v>
      </c>
      <c r="D96" s="232" t="s">
        <v>533</v>
      </c>
      <c r="E96" s="112">
        <v>45033</v>
      </c>
      <c r="F96" s="232" t="s">
        <v>370</v>
      </c>
      <c r="G96" s="115"/>
    </row>
    <row r="97" spans="1:7" s="114" customFormat="1" x14ac:dyDescent="0.25">
      <c r="A97" s="278" t="s">
        <v>48</v>
      </c>
      <c r="B97" s="232" t="s">
        <v>962</v>
      </c>
      <c r="C97" s="232" t="s">
        <v>574</v>
      </c>
      <c r="D97" s="232" t="s">
        <v>575</v>
      </c>
      <c r="E97" s="112">
        <v>44051</v>
      </c>
      <c r="F97" s="232" t="s">
        <v>370</v>
      </c>
      <c r="G97" s="115"/>
    </row>
    <row r="98" spans="1:7" s="114" customFormat="1" x14ac:dyDescent="0.25">
      <c r="A98" s="278" t="s">
        <v>48</v>
      </c>
      <c r="B98" s="232" t="s">
        <v>962</v>
      </c>
      <c r="C98" s="232" t="s">
        <v>574</v>
      </c>
      <c r="D98" s="232" t="s">
        <v>576</v>
      </c>
      <c r="E98" s="112">
        <v>44411</v>
      </c>
      <c r="F98" s="232" t="s">
        <v>370</v>
      </c>
      <c r="G98" s="113"/>
    </row>
    <row r="99" spans="1:7" s="114" customFormat="1" x14ac:dyDescent="0.25">
      <c r="A99" s="278" t="s">
        <v>48</v>
      </c>
      <c r="B99" s="232" t="s">
        <v>963</v>
      </c>
      <c r="C99" s="232" t="s">
        <v>702</v>
      </c>
      <c r="D99" s="232" t="s">
        <v>703</v>
      </c>
      <c r="E99" s="112">
        <v>44329</v>
      </c>
      <c r="F99" s="232" t="s">
        <v>370</v>
      </c>
      <c r="G99" s="113"/>
    </row>
    <row r="100" spans="1:7" s="114" customFormat="1" x14ac:dyDescent="0.25">
      <c r="A100" s="278" t="s">
        <v>48</v>
      </c>
      <c r="B100" s="232" t="s">
        <v>963</v>
      </c>
      <c r="C100" s="232" t="s">
        <v>702</v>
      </c>
      <c r="D100" s="232" t="s">
        <v>704</v>
      </c>
      <c r="E100" s="112">
        <v>44689</v>
      </c>
      <c r="F100" s="232" t="s">
        <v>370</v>
      </c>
      <c r="G100" s="113"/>
    </row>
    <row r="101" spans="1:7" s="114" customFormat="1" x14ac:dyDescent="0.25">
      <c r="A101" s="278" t="s">
        <v>48</v>
      </c>
      <c r="B101" s="232" t="s">
        <v>964</v>
      </c>
      <c r="C101" s="232" t="s">
        <v>817</v>
      </c>
      <c r="D101" s="232" t="s">
        <v>825</v>
      </c>
      <c r="E101" s="112">
        <v>45406</v>
      </c>
      <c r="F101" s="232" t="s">
        <v>370</v>
      </c>
      <c r="G101" s="115"/>
    </row>
    <row r="102" spans="1:7" s="114" customFormat="1" x14ac:dyDescent="0.25">
      <c r="A102" s="278" t="s">
        <v>48</v>
      </c>
      <c r="B102" s="232" t="s">
        <v>964</v>
      </c>
      <c r="C102" s="232" t="s">
        <v>817</v>
      </c>
      <c r="D102" s="232" t="s">
        <v>826</v>
      </c>
      <c r="E102" s="112">
        <v>45766</v>
      </c>
      <c r="F102" s="232" t="s">
        <v>370</v>
      </c>
      <c r="G102" s="115"/>
    </row>
    <row r="103" spans="1:7" s="114" customFormat="1" x14ac:dyDescent="0.25">
      <c r="A103" s="278" t="s">
        <v>48</v>
      </c>
      <c r="B103" s="232" t="s">
        <v>965</v>
      </c>
      <c r="C103" s="232" t="s">
        <v>909</v>
      </c>
      <c r="D103" s="232" t="s">
        <v>910</v>
      </c>
      <c r="E103" s="112">
        <v>44237</v>
      </c>
      <c r="F103" s="232" t="s">
        <v>370</v>
      </c>
      <c r="G103" s="115"/>
    </row>
    <row r="104" spans="1:7" s="114" customFormat="1" x14ac:dyDescent="0.25">
      <c r="A104" s="278" t="s">
        <v>48</v>
      </c>
      <c r="B104" s="232" t="s">
        <v>965</v>
      </c>
      <c r="C104" s="232" t="s">
        <v>909</v>
      </c>
      <c r="D104" s="232" t="s">
        <v>911</v>
      </c>
      <c r="E104" s="112">
        <v>44957</v>
      </c>
      <c r="F104" s="232" t="s">
        <v>370</v>
      </c>
      <c r="G104" s="115"/>
    </row>
    <row r="105" spans="1:7" s="114" customFormat="1" x14ac:dyDescent="0.25">
      <c r="A105" s="278" t="s">
        <v>48</v>
      </c>
      <c r="B105" s="232" t="s">
        <v>965</v>
      </c>
      <c r="C105" s="232" t="s">
        <v>909</v>
      </c>
      <c r="D105" s="232" t="s">
        <v>912</v>
      </c>
      <c r="E105" s="112">
        <v>46037</v>
      </c>
      <c r="F105" s="232" t="s">
        <v>370</v>
      </c>
      <c r="G105" s="115"/>
    </row>
    <row r="106" spans="1:7" s="114" customFormat="1" x14ac:dyDescent="0.25">
      <c r="A106" s="278" t="s">
        <v>48</v>
      </c>
      <c r="B106" s="232" t="s">
        <v>966</v>
      </c>
      <c r="C106" s="232" t="s">
        <v>743</v>
      </c>
      <c r="D106" s="232" t="s">
        <v>744</v>
      </c>
      <c r="E106" s="112">
        <v>44421</v>
      </c>
      <c r="F106" s="232" t="s">
        <v>370</v>
      </c>
      <c r="G106" s="115"/>
    </row>
    <row r="107" spans="1:7" s="114" customFormat="1" x14ac:dyDescent="0.25">
      <c r="A107" s="278" t="s">
        <v>48</v>
      </c>
      <c r="B107" s="232" t="s">
        <v>985</v>
      </c>
      <c r="C107" s="232" t="s">
        <v>743</v>
      </c>
      <c r="D107" s="232" t="s">
        <v>745</v>
      </c>
      <c r="E107" s="112">
        <v>45501</v>
      </c>
      <c r="F107" s="232" t="s">
        <v>370</v>
      </c>
      <c r="G107" s="115"/>
    </row>
    <row r="108" spans="1:7" s="114" customFormat="1" x14ac:dyDescent="0.25">
      <c r="A108" s="278" t="s">
        <v>48</v>
      </c>
      <c r="B108" s="232" t="s">
        <v>1069</v>
      </c>
      <c r="C108" s="232" t="s">
        <v>1070</v>
      </c>
      <c r="D108" s="232" t="s">
        <v>1071</v>
      </c>
      <c r="E108" s="112">
        <v>46658</v>
      </c>
      <c r="F108" s="232" t="s">
        <v>370</v>
      </c>
      <c r="G108" s="115"/>
    </row>
    <row r="109" spans="1:7" s="114" customFormat="1" x14ac:dyDescent="0.25">
      <c r="A109" s="278" t="s">
        <v>51</v>
      </c>
      <c r="B109" s="232" t="s">
        <v>684</v>
      </c>
      <c r="C109" s="232" t="s">
        <v>685</v>
      </c>
      <c r="D109" s="232" t="s">
        <v>686</v>
      </c>
      <c r="E109" s="112">
        <v>43960</v>
      </c>
      <c r="F109" s="232" t="s">
        <v>652</v>
      </c>
      <c r="G109" s="115"/>
    </row>
    <row r="110" spans="1:7" s="114" customFormat="1" x14ac:dyDescent="0.25">
      <c r="A110" s="278" t="s">
        <v>51</v>
      </c>
      <c r="B110" s="232" t="s">
        <v>684</v>
      </c>
      <c r="C110" s="232" t="s">
        <v>685</v>
      </c>
      <c r="D110" s="232" t="s">
        <v>687</v>
      </c>
      <c r="E110" s="112">
        <v>44320</v>
      </c>
      <c r="F110" s="232" t="s">
        <v>652</v>
      </c>
      <c r="G110" s="115"/>
    </row>
    <row r="111" spans="1:7" s="114" customFormat="1" x14ac:dyDescent="0.25">
      <c r="A111" s="278" t="s">
        <v>51</v>
      </c>
      <c r="B111" s="232" t="s">
        <v>919</v>
      </c>
      <c r="C111" s="232" t="s">
        <v>920</v>
      </c>
      <c r="D111" s="232" t="s">
        <v>921</v>
      </c>
      <c r="E111" s="112">
        <v>45348</v>
      </c>
      <c r="F111" s="232" t="s">
        <v>652</v>
      </c>
      <c r="G111" s="115"/>
    </row>
    <row r="112" spans="1:7" s="114" customFormat="1" x14ac:dyDescent="0.25">
      <c r="A112" s="278" t="s">
        <v>51</v>
      </c>
      <c r="B112" s="232" t="s">
        <v>919</v>
      </c>
      <c r="C112" s="232" t="s">
        <v>920</v>
      </c>
      <c r="D112" s="232" t="s">
        <v>922</v>
      </c>
      <c r="E112" s="112">
        <v>45708</v>
      </c>
      <c r="F112" s="232" t="s">
        <v>652</v>
      </c>
      <c r="G112" s="115"/>
    </row>
    <row r="113" spans="1:7" s="114" customFormat="1" x14ac:dyDescent="0.25">
      <c r="A113" s="278" t="s">
        <v>668</v>
      </c>
      <c r="B113" s="232" t="s">
        <v>56</v>
      </c>
      <c r="C113" s="232" t="s">
        <v>57</v>
      </c>
      <c r="D113" s="232" t="s">
        <v>58</v>
      </c>
      <c r="E113" s="112">
        <v>43848</v>
      </c>
      <c r="F113" s="232" t="s">
        <v>652</v>
      </c>
      <c r="G113" s="115"/>
    </row>
    <row r="114" spans="1:7" s="114" customFormat="1" x14ac:dyDescent="0.25">
      <c r="A114" s="278" t="s">
        <v>668</v>
      </c>
      <c r="B114" s="232" t="s">
        <v>59</v>
      </c>
      <c r="C114" s="232" t="s">
        <v>60</v>
      </c>
      <c r="D114" s="232" t="s">
        <v>61</v>
      </c>
      <c r="E114" s="112">
        <v>44615</v>
      </c>
      <c r="F114" s="232" t="s">
        <v>652</v>
      </c>
      <c r="G114" s="115"/>
    </row>
    <row r="115" spans="1:7" s="114" customFormat="1" x14ac:dyDescent="0.25">
      <c r="A115" s="278" t="s">
        <v>668</v>
      </c>
      <c r="B115" s="232" t="s">
        <v>412</v>
      </c>
      <c r="C115" s="231" t="s">
        <v>413</v>
      </c>
      <c r="D115" s="232" t="s">
        <v>414</v>
      </c>
      <c r="E115" s="112">
        <v>43847</v>
      </c>
      <c r="F115" s="232" t="s">
        <v>652</v>
      </c>
      <c r="G115" s="115"/>
    </row>
    <row r="116" spans="1:7" s="114" customFormat="1" x14ac:dyDescent="0.25">
      <c r="A116" s="278" t="s">
        <v>668</v>
      </c>
      <c r="B116" s="232" t="s">
        <v>415</v>
      </c>
      <c r="C116" s="232" t="s">
        <v>416</v>
      </c>
      <c r="D116" s="232" t="s">
        <v>417</v>
      </c>
      <c r="E116" s="112">
        <v>45296</v>
      </c>
      <c r="F116" s="232" t="s">
        <v>652</v>
      </c>
      <c r="G116" s="115"/>
    </row>
    <row r="117" spans="1:7" s="114" customFormat="1" x14ac:dyDescent="0.25">
      <c r="A117" s="277" t="s">
        <v>668</v>
      </c>
      <c r="B117" s="232" t="s">
        <v>1072</v>
      </c>
      <c r="C117" s="232" t="s">
        <v>455</v>
      </c>
      <c r="D117" s="232" t="s">
        <v>456</v>
      </c>
      <c r="E117" s="112">
        <v>43767</v>
      </c>
      <c r="F117" s="232" t="s">
        <v>652</v>
      </c>
      <c r="G117" s="113"/>
    </row>
    <row r="118" spans="1:7" s="114" customFormat="1" x14ac:dyDescent="0.25">
      <c r="A118" s="277" t="s">
        <v>668</v>
      </c>
      <c r="B118" s="232" t="s">
        <v>967</v>
      </c>
      <c r="C118" s="232" t="s">
        <v>457</v>
      </c>
      <c r="D118" s="232" t="s">
        <v>458</v>
      </c>
      <c r="E118" s="112">
        <v>45568</v>
      </c>
      <c r="F118" s="232" t="s">
        <v>652</v>
      </c>
      <c r="G118" s="113"/>
    </row>
    <row r="119" spans="1:7" s="114" customFormat="1" x14ac:dyDescent="0.25">
      <c r="A119" s="277" t="s">
        <v>668</v>
      </c>
      <c r="B119" s="232" t="s">
        <v>968</v>
      </c>
      <c r="C119" s="232" t="s">
        <v>746</v>
      </c>
      <c r="D119" s="232" t="s">
        <v>747</v>
      </c>
      <c r="E119" s="112">
        <v>46243</v>
      </c>
      <c r="F119" s="232" t="s">
        <v>652</v>
      </c>
      <c r="G119" s="113"/>
    </row>
    <row r="120" spans="1:7" s="114" customFormat="1" x14ac:dyDescent="0.25">
      <c r="A120" s="231" t="s">
        <v>52</v>
      </c>
      <c r="B120" s="232" t="s">
        <v>53</v>
      </c>
      <c r="C120" s="232" t="s">
        <v>54</v>
      </c>
      <c r="D120" s="232" t="s">
        <v>55</v>
      </c>
      <c r="E120" s="112">
        <v>43934</v>
      </c>
      <c r="F120" s="232" t="s">
        <v>544</v>
      </c>
      <c r="G120" s="113"/>
    </row>
    <row r="121" spans="1:7" s="114" customFormat="1" x14ac:dyDescent="0.25">
      <c r="A121" s="277" t="s">
        <v>402</v>
      </c>
      <c r="B121" s="232" t="s">
        <v>68</v>
      </c>
      <c r="C121" s="232" t="s">
        <v>69</v>
      </c>
      <c r="D121" s="232" t="s">
        <v>70</v>
      </c>
      <c r="E121" s="112">
        <v>43732</v>
      </c>
      <c r="F121" s="232" t="s">
        <v>652</v>
      </c>
      <c r="G121" s="113"/>
    </row>
    <row r="122" spans="1:7" s="114" customFormat="1" x14ac:dyDescent="0.25">
      <c r="A122" s="277" t="s">
        <v>402</v>
      </c>
      <c r="B122" s="232" t="s">
        <v>68</v>
      </c>
      <c r="C122" s="232" t="s">
        <v>69</v>
      </c>
      <c r="D122" s="232" t="s">
        <v>71</v>
      </c>
      <c r="E122" s="112">
        <v>44092</v>
      </c>
      <c r="F122" s="232" t="s">
        <v>652</v>
      </c>
      <c r="G122" s="113"/>
    </row>
    <row r="123" spans="1:7" s="114" customFormat="1" x14ac:dyDescent="0.25">
      <c r="A123" s="278" t="s">
        <v>62</v>
      </c>
      <c r="B123" s="232" t="s">
        <v>986</v>
      </c>
      <c r="C123" s="232" t="s">
        <v>63</v>
      </c>
      <c r="D123" s="232" t="s">
        <v>64</v>
      </c>
      <c r="E123" s="112">
        <v>43624</v>
      </c>
      <c r="F123" s="232" t="s">
        <v>652</v>
      </c>
      <c r="G123" s="113"/>
    </row>
    <row r="124" spans="1:7" s="114" customFormat="1" x14ac:dyDescent="0.25">
      <c r="A124" s="278" t="s">
        <v>62</v>
      </c>
      <c r="B124" s="232" t="s">
        <v>987</v>
      </c>
      <c r="C124" s="232" t="s">
        <v>602</v>
      </c>
      <c r="D124" s="232" t="s">
        <v>603</v>
      </c>
      <c r="E124" s="112">
        <v>44516</v>
      </c>
      <c r="F124" s="232" t="s">
        <v>652</v>
      </c>
      <c r="G124" s="115"/>
    </row>
    <row r="125" spans="1:7" s="114" customFormat="1" x14ac:dyDescent="0.25">
      <c r="A125" s="278" t="s">
        <v>62</v>
      </c>
      <c r="B125" s="232" t="s">
        <v>987</v>
      </c>
      <c r="C125" s="232" t="s">
        <v>602</v>
      </c>
      <c r="D125" s="232" t="s">
        <v>604</v>
      </c>
      <c r="E125" s="112">
        <v>44876</v>
      </c>
      <c r="F125" s="232" t="s">
        <v>652</v>
      </c>
      <c r="G125" s="115"/>
    </row>
    <row r="126" spans="1:7" s="114" customFormat="1" x14ac:dyDescent="0.25">
      <c r="A126" s="278" t="s">
        <v>62</v>
      </c>
      <c r="B126" s="232" t="s">
        <v>987</v>
      </c>
      <c r="C126" s="232" t="s">
        <v>602</v>
      </c>
      <c r="D126" s="232" t="s">
        <v>605</v>
      </c>
      <c r="E126" s="112">
        <v>45236</v>
      </c>
      <c r="F126" s="232" t="s">
        <v>652</v>
      </c>
      <c r="G126" s="115"/>
    </row>
    <row r="127" spans="1:7" s="114" customFormat="1" x14ac:dyDescent="0.25">
      <c r="A127" s="278" t="s">
        <v>62</v>
      </c>
      <c r="B127" s="232" t="s">
        <v>987</v>
      </c>
      <c r="C127" s="232" t="s">
        <v>602</v>
      </c>
      <c r="D127" s="232" t="s">
        <v>606</v>
      </c>
      <c r="E127" s="112">
        <v>45596</v>
      </c>
      <c r="F127" s="232" t="s">
        <v>652</v>
      </c>
      <c r="G127" s="115"/>
    </row>
    <row r="128" spans="1:7" s="114" customFormat="1" x14ac:dyDescent="0.25">
      <c r="A128" s="277" t="s">
        <v>62</v>
      </c>
      <c r="B128" s="232" t="s">
        <v>987</v>
      </c>
      <c r="C128" s="232" t="s">
        <v>602</v>
      </c>
      <c r="D128" s="232" t="s">
        <v>607</v>
      </c>
      <c r="E128" s="112">
        <v>45956</v>
      </c>
      <c r="F128" s="232" t="s">
        <v>652</v>
      </c>
      <c r="G128" s="115"/>
    </row>
    <row r="129" spans="1:7" s="114" customFormat="1" x14ac:dyDescent="0.25">
      <c r="A129" s="277" t="s">
        <v>62</v>
      </c>
      <c r="B129" s="232" t="s">
        <v>765</v>
      </c>
      <c r="C129" s="232" t="s">
        <v>766</v>
      </c>
      <c r="D129" s="232" t="s">
        <v>767</v>
      </c>
      <c r="E129" s="112">
        <v>46694</v>
      </c>
      <c r="F129" s="232" t="s">
        <v>652</v>
      </c>
      <c r="G129" s="115"/>
    </row>
    <row r="130" spans="1:7" s="114" customFormat="1" x14ac:dyDescent="0.25">
      <c r="A130" s="277" t="s">
        <v>787</v>
      </c>
      <c r="B130" s="232" t="s">
        <v>65</v>
      </c>
      <c r="C130" s="232" t="s">
        <v>66</v>
      </c>
      <c r="D130" s="232" t="s">
        <v>67</v>
      </c>
      <c r="E130" s="112">
        <v>44023</v>
      </c>
      <c r="F130" s="232" t="s">
        <v>649</v>
      </c>
      <c r="G130" s="115"/>
    </row>
    <row r="131" spans="1:7" s="114" customFormat="1" x14ac:dyDescent="0.25">
      <c r="A131" s="277" t="s">
        <v>18</v>
      </c>
      <c r="B131" s="232" t="s">
        <v>381</v>
      </c>
      <c r="C131" s="232" t="s">
        <v>382</v>
      </c>
      <c r="D131" s="232" t="s">
        <v>383</v>
      </c>
      <c r="E131" s="112">
        <v>44387</v>
      </c>
      <c r="F131" s="232" t="s">
        <v>649</v>
      </c>
      <c r="G131" s="115"/>
    </row>
    <row r="132" spans="1:7" s="114" customFormat="1" x14ac:dyDescent="0.25">
      <c r="A132" s="278" t="s">
        <v>18</v>
      </c>
      <c r="B132" s="232" t="s">
        <v>969</v>
      </c>
      <c r="C132" s="232" t="s">
        <v>459</v>
      </c>
      <c r="D132" s="232" t="s">
        <v>460</v>
      </c>
      <c r="E132" s="112">
        <v>45569</v>
      </c>
      <c r="F132" s="232" t="s">
        <v>649</v>
      </c>
      <c r="G132" s="115"/>
    </row>
    <row r="133" spans="1:7" s="114" customFormat="1" x14ac:dyDescent="0.25">
      <c r="A133" s="278" t="s">
        <v>18</v>
      </c>
      <c r="B133" s="232" t="s">
        <v>970</v>
      </c>
      <c r="C133" s="232" t="s">
        <v>768</v>
      </c>
      <c r="D133" s="232" t="s">
        <v>769</v>
      </c>
      <c r="E133" s="112">
        <v>45641</v>
      </c>
      <c r="F133" s="232" t="s">
        <v>649</v>
      </c>
      <c r="G133" s="113"/>
    </row>
    <row r="134" spans="1:7" s="114" customFormat="1" x14ac:dyDescent="0.25">
      <c r="A134" s="278" t="s">
        <v>74</v>
      </c>
      <c r="B134" s="232" t="s">
        <v>75</v>
      </c>
      <c r="C134" s="232" t="s">
        <v>76</v>
      </c>
      <c r="D134" s="232" t="s">
        <v>77</v>
      </c>
      <c r="E134" s="112">
        <v>43553</v>
      </c>
      <c r="F134" s="232" t="s">
        <v>370</v>
      </c>
      <c r="G134" s="113"/>
    </row>
    <row r="135" spans="1:7" s="114" customFormat="1" x14ac:dyDescent="0.25">
      <c r="A135" s="278" t="s">
        <v>74</v>
      </c>
      <c r="B135" s="232" t="s">
        <v>428</v>
      </c>
      <c r="C135" s="232" t="s">
        <v>429</v>
      </c>
      <c r="D135" s="232" t="s">
        <v>430</v>
      </c>
      <c r="E135" s="112">
        <v>43919</v>
      </c>
      <c r="F135" s="232" t="s">
        <v>370</v>
      </c>
      <c r="G135" s="115"/>
    </row>
    <row r="136" spans="1:7" s="114" customFormat="1" x14ac:dyDescent="0.25">
      <c r="A136" s="278" t="s">
        <v>74</v>
      </c>
      <c r="B136" s="232" t="s">
        <v>428</v>
      </c>
      <c r="C136" s="232" t="s">
        <v>429</v>
      </c>
      <c r="D136" s="232" t="s">
        <v>431</v>
      </c>
      <c r="E136" s="112">
        <v>44279</v>
      </c>
      <c r="F136" s="232" t="s">
        <v>370</v>
      </c>
      <c r="G136" s="115"/>
    </row>
    <row r="137" spans="1:7" s="114" customFormat="1" x14ac:dyDescent="0.25">
      <c r="A137" s="278" t="s">
        <v>74</v>
      </c>
      <c r="B137" s="232" t="s">
        <v>1029</v>
      </c>
      <c r="C137" s="232" t="s">
        <v>1030</v>
      </c>
      <c r="D137" s="232" t="s">
        <v>1031</v>
      </c>
      <c r="E137" s="112">
        <v>43680</v>
      </c>
      <c r="F137" s="232" t="s">
        <v>370</v>
      </c>
      <c r="G137" s="115"/>
    </row>
    <row r="138" spans="1:7" s="114" customFormat="1" x14ac:dyDescent="0.25">
      <c r="A138" s="278" t="s">
        <v>74</v>
      </c>
      <c r="B138" s="232" t="s">
        <v>1029</v>
      </c>
      <c r="C138" s="232" t="s">
        <v>1030</v>
      </c>
      <c r="D138" s="232" t="s">
        <v>1032</v>
      </c>
      <c r="E138" s="112">
        <v>44040</v>
      </c>
      <c r="F138" s="232" t="s">
        <v>370</v>
      </c>
      <c r="G138" s="115"/>
    </row>
    <row r="139" spans="1:7" s="114" customFormat="1" x14ac:dyDescent="0.25">
      <c r="A139" s="278" t="s">
        <v>74</v>
      </c>
      <c r="B139" s="232" t="s">
        <v>1029</v>
      </c>
      <c r="C139" s="232" t="s">
        <v>1030</v>
      </c>
      <c r="D139" s="232" t="s">
        <v>1033</v>
      </c>
      <c r="E139" s="112">
        <v>44400</v>
      </c>
      <c r="F139" s="232" t="s">
        <v>370</v>
      </c>
      <c r="G139" s="115"/>
    </row>
    <row r="140" spans="1:7" s="114" customFormat="1" x14ac:dyDescent="0.25">
      <c r="A140" s="278" t="s">
        <v>74</v>
      </c>
      <c r="B140" s="232" t="s">
        <v>546</v>
      </c>
      <c r="C140" s="232" t="s">
        <v>547</v>
      </c>
      <c r="D140" s="232" t="s">
        <v>548</v>
      </c>
      <c r="E140" s="112">
        <v>43619</v>
      </c>
      <c r="F140" s="232" t="s">
        <v>370</v>
      </c>
    </row>
    <row r="141" spans="1:7" s="114" customFormat="1" x14ac:dyDescent="0.25">
      <c r="A141" s="278" t="s">
        <v>74</v>
      </c>
      <c r="B141" s="232" t="s">
        <v>546</v>
      </c>
      <c r="C141" s="232" t="s">
        <v>547</v>
      </c>
      <c r="D141" s="232" t="s">
        <v>549</v>
      </c>
      <c r="E141" s="112">
        <v>43979</v>
      </c>
      <c r="F141" s="232" t="s">
        <v>370</v>
      </c>
      <c r="G141" s="115"/>
    </row>
    <row r="142" spans="1:7" s="114" customFormat="1" x14ac:dyDescent="0.25">
      <c r="A142" s="278" t="s">
        <v>74</v>
      </c>
      <c r="B142" s="232" t="s">
        <v>546</v>
      </c>
      <c r="C142" s="232" t="s">
        <v>547</v>
      </c>
      <c r="D142" s="232" t="s">
        <v>550</v>
      </c>
      <c r="E142" s="112">
        <v>44339</v>
      </c>
      <c r="F142" s="232" t="s">
        <v>370</v>
      </c>
      <c r="G142" s="115"/>
    </row>
    <row r="143" spans="1:7" s="114" customFormat="1" x14ac:dyDescent="0.25">
      <c r="A143" s="278" t="s">
        <v>74</v>
      </c>
      <c r="B143" s="232" t="s">
        <v>546</v>
      </c>
      <c r="C143" s="232" t="s">
        <v>547</v>
      </c>
      <c r="D143" s="232" t="s">
        <v>551</v>
      </c>
      <c r="E143" s="112">
        <v>45419</v>
      </c>
      <c r="F143" s="232" t="s">
        <v>370</v>
      </c>
      <c r="G143" s="115"/>
    </row>
    <row r="144" spans="1:7" s="114" customFormat="1" x14ac:dyDescent="0.25">
      <c r="A144" s="278" t="s">
        <v>519</v>
      </c>
      <c r="B144" s="232" t="s">
        <v>1109</v>
      </c>
      <c r="C144" s="232" t="s">
        <v>552</v>
      </c>
      <c r="D144" s="232" t="s">
        <v>553</v>
      </c>
      <c r="E144" s="112">
        <v>43653</v>
      </c>
      <c r="F144" s="232" t="s">
        <v>370</v>
      </c>
      <c r="G144" s="113"/>
    </row>
    <row r="145" spans="1:7" s="114" customFormat="1" x14ac:dyDescent="0.25">
      <c r="A145" s="278" t="s">
        <v>519</v>
      </c>
      <c r="B145" s="232" t="s">
        <v>1109</v>
      </c>
      <c r="C145" s="232" t="s">
        <v>552</v>
      </c>
      <c r="D145" s="232" t="s">
        <v>554</v>
      </c>
      <c r="E145" s="112">
        <v>44013</v>
      </c>
      <c r="F145" s="232" t="s">
        <v>370</v>
      </c>
      <c r="G145" s="113"/>
    </row>
    <row r="146" spans="1:7" s="114" customFormat="1" x14ac:dyDescent="0.25">
      <c r="A146" s="278" t="s">
        <v>519</v>
      </c>
      <c r="B146" s="232" t="s">
        <v>1110</v>
      </c>
      <c r="C146" s="232" t="s">
        <v>555</v>
      </c>
      <c r="D146" s="232" t="s">
        <v>556</v>
      </c>
      <c r="E146" s="112">
        <v>45095</v>
      </c>
      <c r="F146" s="232" t="s">
        <v>370</v>
      </c>
      <c r="G146" s="115"/>
    </row>
    <row r="147" spans="1:7" s="114" customFormat="1" x14ac:dyDescent="0.25">
      <c r="A147" s="278" t="s">
        <v>770</v>
      </c>
      <c r="B147" s="232" t="s">
        <v>1093</v>
      </c>
      <c r="C147" s="232" t="s">
        <v>771</v>
      </c>
      <c r="D147" s="232" t="s">
        <v>772</v>
      </c>
      <c r="E147" s="112">
        <v>46334</v>
      </c>
      <c r="F147" s="232" t="s">
        <v>370</v>
      </c>
      <c r="G147" s="115"/>
    </row>
    <row r="148" spans="1:7" s="114" customFormat="1" x14ac:dyDescent="0.25">
      <c r="A148" s="278" t="s">
        <v>770</v>
      </c>
      <c r="B148" s="232" t="s">
        <v>1034</v>
      </c>
      <c r="C148" s="232" t="s">
        <v>849</v>
      </c>
      <c r="D148" s="232" t="s">
        <v>850</v>
      </c>
      <c r="E148" s="112">
        <v>45219</v>
      </c>
      <c r="F148" s="232" t="s">
        <v>370</v>
      </c>
      <c r="G148" s="115"/>
    </row>
    <row r="149" spans="1:7" s="114" customFormat="1" x14ac:dyDescent="0.25">
      <c r="A149" s="278" t="s">
        <v>770</v>
      </c>
      <c r="B149" s="232" t="s">
        <v>1034</v>
      </c>
      <c r="C149" s="232" t="s">
        <v>849</v>
      </c>
      <c r="D149" s="232" t="s">
        <v>878</v>
      </c>
      <c r="E149" s="112">
        <v>47399</v>
      </c>
      <c r="F149" s="232" t="s">
        <v>370</v>
      </c>
      <c r="G149" s="115"/>
    </row>
    <row r="150" spans="1:7" s="114" customFormat="1" x14ac:dyDescent="0.25">
      <c r="A150" s="278" t="s">
        <v>729</v>
      </c>
      <c r="B150" s="232" t="s">
        <v>90</v>
      </c>
      <c r="C150" s="232" t="s">
        <v>91</v>
      </c>
      <c r="D150" s="232" t="s">
        <v>92</v>
      </c>
      <c r="E150" s="112">
        <v>43580</v>
      </c>
      <c r="F150" s="232" t="s">
        <v>650</v>
      </c>
      <c r="G150" s="115"/>
    </row>
    <row r="151" spans="1:7" s="114" customFormat="1" x14ac:dyDescent="0.25">
      <c r="A151" s="278" t="s">
        <v>729</v>
      </c>
      <c r="B151" s="232" t="s">
        <v>424</v>
      </c>
      <c r="C151" s="232" t="s">
        <v>425</v>
      </c>
      <c r="D151" s="232" t="s">
        <v>89</v>
      </c>
      <c r="E151" s="112">
        <v>43766</v>
      </c>
      <c r="F151" s="232" t="s">
        <v>650</v>
      </c>
      <c r="G151" s="115"/>
    </row>
    <row r="152" spans="1:7" s="114" customFormat="1" x14ac:dyDescent="0.25">
      <c r="A152" s="278" t="s">
        <v>729</v>
      </c>
      <c r="B152" s="232" t="s">
        <v>93</v>
      </c>
      <c r="C152" s="232" t="s">
        <v>94</v>
      </c>
      <c r="D152" s="232" t="s">
        <v>95</v>
      </c>
      <c r="E152" s="112">
        <v>43493</v>
      </c>
      <c r="F152" s="232" t="s">
        <v>650</v>
      </c>
      <c r="G152" s="113"/>
    </row>
    <row r="153" spans="1:7" s="114" customFormat="1" x14ac:dyDescent="0.25">
      <c r="A153" s="278" t="s">
        <v>729</v>
      </c>
      <c r="B153" s="232" t="s">
        <v>403</v>
      </c>
      <c r="C153" s="232" t="s">
        <v>404</v>
      </c>
      <c r="D153" s="232" t="s">
        <v>405</v>
      </c>
      <c r="E153" s="112">
        <v>43760</v>
      </c>
      <c r="F153" s="232" t="s">
        <v>650</v>
      </c>
      <c r="G153" s="113"/>
    </row>
    <row r="154" spans="1:7" s="114" customFormat="1" x14ac:dyDescent="0.25">
      <c r="A154" s="278" t="s">
        <v>729</v>
      </c>
      <c r="B154" s="232" t="s">
        <v>406</v>
      </c>
      <c r="C154" s="232" t="s">
        <v>407</v>
      </c>
      <c r="D154" s="232" t="s">
        <v>408</v>
      </c>
      <c r="E154" s="112">
        <v>43798</v>
      </c>
      <c r="F154" s="232" t="s">
        <v>650</v>
      </c>
      <c r="G154" s="113"/>
    </row>
    <row r="155" spans="1:7" s="114" customFormat="1" x14ac:dyDescent="0.25">
      <c r="A155" s="278" t="s">
        <v>729</v>
      </c>
      <c r="B155" s="232" t="s">
        <v>481</v>
      </c>
      <c r="C155" s="232" t="s">
        <v>482</v>
      </c>
      <c r="D155" s="232" t="s">
        <v>483</v>
      </c>
      <c r="E155" s="112">
        <v>44276</v>
      </c>
      <c r="F155" s="232" t="s">
        <v>650</v>
      </c>
      <c r="G155" s="115"/>
    </row>
    <row r="156" spans="1:7" s="114" customFormat="1" x14ac:dyDescent="0.25">
      <c r="A156" s="278" t="s">
        <v>729</v>
      </c>
      <c r="B156" s="232" t="s">
        <v>608</v>
      </c>
      <c r="C156" s="232" t="s">
        <v>609</v>
      </c>
      <c r="D156" s="232" t="s">
        <v>610</v>
      </c>
      <c r="E156" s="112">
        <v>44516</v>
      </c>
      <c r="F156" s="232" t="s">
        <v>650</v>
      </c>
      <c r="G156" s="115"/>
    </row>
    <row r="157" spans="1:7" s="114" customFormat="1" x14ac:dyDescent="0.25">
      <c r="A157" s="278" t="s">
        <v>729</v>
      </c>
      <c r="B157" s="232" t="s">
        <v>637</v>
      </c>
      <c r="C157" s="232" t="s">
        <v>638</v>
      </c>
      <c r="D157" s="232" t="s">
        <v>639</v>
      </c>
      <c r="E157" s="112">
        <v>44585</v>
      </c>
      <c r="F157" s="232" t="s">
        <v>650</v>
      </c>
      <c r="G157" s="115"/>
    </row>
    <row r="158" spans="1:7" s="114" customFormat="1" x14ac:dyDescent="0.25">
      <c r="A158" s="278" t="s">
        <v>729</v>
      </c>
      <c r="B158" s="232" t="s">
        <v>827</v>
      </c>
      <c r="C158" s="232" t="s">
        <v>828</v>
      </c>
      <c r="D158" s="232" t="s">
        <v>829</v>
      </c>
      <c r="E158" s="112">
        <v>44716</v>
      </c>
      <c r="F158" s="232" t="s">
        <v>650</v>
      </c>
      <c r="G158" s="115"/>
    </row>
    <row r="159" spans="1:7" s="114" customFormat="1" x14ac:dyDescent="0.25">
      <c r="A159" s="232" t="s">
        <v>440</v>
      </c>
      <c r="B159" s="232" t="s">
        <v>78</v>
      </c>
      <c r="C159" s="232" t="s">
        <v>79</v>
      </c>
      <c r="D159" s="232" t="s">
        <v>80</v>
      </c>
      <c r="E159" s="112">
        <v>43741</v>
      </c>
      <c r="F159" s="232" t="s">
        <v>896</v>
      </c>
      <c r="G159" s="115"/>
    </row>
    <row r="160" spans="1:7" s="114" customFormat="1" x14ac:dyDescent="0.25">
      <c r="A160" s="278" t="s">
        <v>82</v>
      </c>
      <c r="B160" s="232" t="s">
        <v>1073</v>
      </c>
      <c r="C160" s="232" t="s">
        <v>557</v>
      </c>
      <c r="D160" s="232" t="s">
        <v>558</v>
      </c>
      <c r="E160" s="112">
        <v>45050</v>
      </c>
      <c r="F160" s="232" t="s">
        <v>370</v>
      </c>
      <c r="G160" s="115"/>
    </row>
    <row r="161" spans="1:7" s="114" customFormat="1" x14ac:dyDescent="0.25">
      <c r="A161" s="278" t="s">
        <v>82</v>
      </c>
      <c r="B161" s="232" t="s">
        <v>1035</v>
      </c>
      <c r="C161" s="232" t="s">
        <v>988</v>
      </c>
      <c r="D161" s="232" t="s">
        <v>989</v>
      </c>
      <c r="E161" s="112">
        <v>45143</v>
      </c>
      <c r="F161" s="232" t="s">
        <v>370</v>
      </c>
      <c r="G161" s="115"/>
    </row>
    <row r="162" spans="1:7" s="114" customFormat="1" x14ac:dyDescent="0.25">
      <c r="A162" s="278" t="s">
        <v>82</v>
      </c>
      <c r="B162" s="232" t="s">
        <v>1035</v>
      </c>
      <c r="C162" s="232" t="s">
        <v>988</v>
      </c>
      <c r="D162" s="232" t="s">
        <v>990</v>
      </c>
      <c r="E162" s="112">
        <v>46943</v>
      </c>
      <c r="F162" s="232" t="s">
        <v>370</v>
      </c>
      <c r="G162" s="115"/>
    </row>
    <row r="163" spans="1:7" s="114" customFormat="1" x14ac:dyDescent="0.25">
      <c r="A163" s="278" t="s">
        <v>82</v>
      </c>
      <c r="B163" s="232" t="s">
        <v>1074</v>
      </c>
      <c r="C163" s="232" t="s">
        <v>793</v>
      </c>
      <c r="D163" s="232" t="s">
        <v>794</v>
      </c>
      <c r="E163" s="112">
        <v>44587</v>
      </c>
      <c r="F163" s="232" t="s">
        <v>370</v>
      </c>
      <c r="G163" s="115"/>
    </row>
    <row r="164" spans="1:7" s="114" customFormat="1" x14ac:dyDescent="0.25">
      <c r="A164" s="278" t="s">
        <v>82</v>
      </c>
      <c r="B164" s="232" t="s">
        <v>1074</v>
      </c>
      <c r="C164" s="232" t="s">
        <v>793</v>
      </c>
      <c r="D164" s="232" t="s">
        <v>795</v>
      </c>
      <c r="E164" s="112">
        <v>46387</v>
      </c>
      <c r="F164" s="232" t="s">
        <v>370</v>
      </c>
      <c r="G164" s="115"/>
    </row>
    <row r="165" spans="1:7" s="114" customFormat="1" x14ac:dyDescent="0.25">
      <c r="A165" s="232" t="s">
        <v>83</v>
      </c>
      <c r="B165" s="232" t="s">
        <v>1111</v>
      </c>
      <c r="C165" s="232" t="s">
        <v>971</v>
      </c>
      <c r="D165" s="232" t="s">
        <v>972</v>
      </c>
      <c r="E165" s="112">
        <v>46158</v>
      </c>
      <c r="F165" s="232" t="s">
        <v>650</v>
      </c>
      <c r="G165" s="115"/>
    </row>
    <row r="166" spans="1:7" s="114" customFormat="1" x14ac:dyDescent="0.25">
      <c r="A166" s="278" t="s">
        <v>461</v>
      </c>
      <c r="B166" s="232" t="s">
        <v>1112</v>
      </c>
      <c r="C166" s="231" t="s">
        <v>462</v>
      </c>
      <c r="D166" s="232" t="s">
        <v>463</v>
      </c>
      <c r="E166" s="112">
        <v>43704</v>
      </c>
      <c r="F166" s="232" t="s">
        <v>652</v>
      </c>
      <c r="G166" s="115"/>
    </row>
    <row r="167" spans="1:7" s="114" customFormat="1" x14ac:dyDescent="0.25">
      <c r="A167" s="278" t="s">
        <v>461</v>
      </c>
      <c r="B167" s="232" t="s">
        <v>1112</v>
      </c>
      <c r="C167" s="232" t="s">
        <v>462</v>
      </c>
      <c r="D167" s="232" t="s">
        <v>464</v>
      </c>
      <c r="E167" s="112">
        <v>44424</v>
      </c>
      <c r="F167" s="232" t="s">
        <v>652</v>
      </c>
      <c r="G167" s="115"/>
    </row>
    <row r="168" spans="1:7" s="114" customFormat="1" x14ac:dyDescent="0.25">
      <c r="A168" s="277" t="s">
        <v>461</v>
      </c>
      <c r="B168" s="232" t="s">
        <v>1113</v>
      </c>
      <c r="C168" s="232" t="s">
        <v>534</v>
      </c>
      <c r="D168" s="232" t="s">
        <v>535</v>
      </c>
      <c r="E168" s="112">
        <v>44673</v>
      </c>
      <c r="F168" s="232" t="s">
        <v>652</v>
      </c>
      <c r="G168" s="113"/>
    </row>
    <row r="169" spans="1:7" s="114" customFormat="1" x14ac:dyDescent="0.25">
      <c r="A169" s="231" t="s">
        <v>84</v>
      </c>
      <c r="B169" s="232" t="s">
        <v>85</v>
      </c>
      <c r="C169" s="232" t="s">
        <v>86</v>
      </c>
      <c r="D169" s="232" t="s">
        <v>87</v>
      </c>
      <c r="E169" s="112">
        <v>43608</v>
      </c>
      <c r="F169" s="232" t="s">
        <v>648</v>
      </c>
      <c r="G169" s="113"/>
    </row>
    <row r="170" spans="1:7" s="114" customFormat="1" x14ac:dyDescent="0.25">
      <c r="A170" s="277" t="s">
        <v>96</v>
      </c>
      <c r="B170" s="232" t="s">
        <v>97</v>
      </c>
      <c r="C170" s="232" t="s">
        <v>98</v>
      </c>
      <c r="D170" s="232" t="s">
        <v>99</v>
      </c>
      <c r="E170" s="112">
        <v>43852</v>
      </c>
      <c r="F170" s="232" t="s">
        <v>652</v>
      </c>
      <c r="G170" s="113"/>
    </row>
    <row r="171" spans="1:7" s="114" customFormat="1" x14ac:dyDescent="0.25">
      <c r="A171" s="277" t="s">
        <v>96</v>
      </c>
      <c r="B171" s="232" t="s">
        <v>432</v>
      </c>
      <c r="C171" s="232" t="s">
        <v>433</v>
      </c>
      <c r="D171" s="232" t="s">
        <v>434</v>
      </c>
      <c r="E171" s="112">
        <v>43575</v>
      </c>
      <c r="F171" s="232" t="s">
        <v>652</v>
      </c>
      <c r="G171" s="113"/>
    </row>
    <row r="172" spans="1:7" s="114" customFormat="1" x14ac:dyDescent="0.25">
      <c r="A172" s="277" t="s">
        <v>96</v>
      </c>
      <c r="B172" s="232" t="s">
        <v>1114</v>
      </c>
      <c r="C172" s="232" t="s">
        <v>830</v>
      </c>
      <c r="D172" s="232" t="s">
        <v>831</v>
      </c>
      <c r="E172" s="112">
        <v>44716</v>
      </c>
      <c r="F172" s="232" t="s">
        <v>652</v>
      </c>
      <c r="G172" s="113"/>
    </row>
    <row r="173" spans="1:7" s="114" customFormat="1" x14ac:dyDescent="0.25">
      <c r="A173" s="278" t="s">
        <v>96</v>
      </c>
      <c r="B173" s="232" t="s">
        <v>1114</v>
      </c>
      <c r="C173" s="232" t="s">
        <v>830</v>
      </c>
      <c r="D173" s="232" t="s">
        <v>832</v>
      </c>
      <c r="E173" s="112">
        <v>45796</v>
      </c>
      <c r="F173" s="232" t="s">
        <v>652</v>
      </c>
      <c r="G173" s="113"/>
    </row>
    <row r="174" spans="1:7" s="114" customFormat="1" x14ac:dyDescent="0.25">
      <c r="A174" s="278" t="s">
        <v>96</v>
      </c>
      <c r="B174" s="232" t="s">
        <v>1114</v>
      </c>
      <c r="C174" s="232" t="s">
        <v>830</v>
      </c>
      <c r="D174" s="232" t="s">
        <v>833</v>
      </c>
      <c r="E174" s="112">
        <v>46516</v>
      </c>
      <c r="F174" s="232" t="s">
        <v>652</v>
      </c>
      <c r="G174" s="115"/>
    </row>
    <row r="175" spans="1:7" s="114" customFormat="1" x14ac:dyDescent="0.25">
      <c r="A175" s="278" t="s">
        <v>522</v>
      </c>
      <c r="B175" s="232" t="s">
        <v>1115</v>
      </c>
      <c r="C175" s="232" t="s">
        <v>836</v>
      </c>
      <c r="D175" s="232" t="s">
        <v>837</v>
      </c>
      <c r="E175" s="112">
        <v>47292</v>
      </c>
      <c r="F175" s="232" t="s">
        <v>651</v>
      </c>
      <c r="G175" s="115"/>
    </row>
    <row r="176" spans="1:7" s="114" customFormat="1" x14ac:dyDescent="0.25">
      <c r="A176" s="278" t="s">
        <v>522</v>
      </c>
      <c r="B176" s="232" t="s">
        <v>1116</v>
      </c>
      <c r="C176" s="232" t="s">
        <v>838</v>
      </c>
      <c r="D176" s="232" t="s">
        <v>839</v>
      </c>
      <c r="E176" s="112">
        <v>47297</v>
      </c>
      <c r="F176" s="232" t="s">
        <v>651</v>
      </c>
      <c r="G176" s="115"/>
    </row>
    <row r="177" spans="1:7" s="114" customFormat="1" x14ac:dyDescent="0.25">
      <c r="A177" s="231" t="s">
        <v>577</v>
      </c>
      <c r="B177" s="232" t="s">
        <v>578</v>
      </c>
      <c r="C177" s="232" t="s">
        <v>579</v>
      </c>
      <c r="D177" s="232" t="s">
        <v>580</v>
      </c>
      <c r="E177" s="112">
        <v>44827</v>
      </c>
      <c r="F177" s="232" t="s">
        <v>649</v>
      </c>
      <c r="G177" s="115"/>
    </row>
    <row r="178" spans="1:7" s="114" customFormat="1" x14ac:dyDescent="0.25">
      <c r="A178" s="277" t="s">
        <v>669</v>
      </c>
      <c r="B178" s="232" t="s">
        <v>374</v>
      </c>
      <c r="C178" s="232" t="s">
        <v>375</v>
      </c>
      <c r="D178" s="232" t="s">
        <v>376</v>
      </c>
      <c r="E178" s="112">
        <v>43646</v>
      </c>
      <c r="F178" s="232" t="s">
        <v>545</v>
      </c>
      <c r="G178" s="115"/>
    </row>
    <row r="179" spans="1:7" s="114" customFormat="1" x14ac:dyDescent="0.25">
      <c r="A179" s="277" t="s">
        <v>669</v>
      </c>
      <c r="B179" s="232" t="s">
        <v>536</v>
      </c>
      <c r="C179" s="232" t="s">
        <v>537</v>
      </c>
      <c r="D179" s="232" t="s">
        <v>538</v>
      </c>
      <c r="E179" s="112">
        <v>44313</v>
      </c>
      <c r="F179" s="232" t="s">
        <v>545</v>
      </c>
      <c r="G179" s="115"/>
    </row>
    <row r="180" spans="1:7" s="114" customFormat="1" x14ac:dyDescent="0.25">
      <c r="A180" s="278" t="s">
        <v>669</v>
      </c>
      <c r="B180" s="232" t="s">
        <v>539</v>
      </c>
      <c r="C180" s="232" t="s">
        <v>540</v>
      </c>
      <c r="D180" s="232" t="s">
        <v>541</v>
      </c>
      <c r="E180" s="112">
        <v>44313</v>
      </c>
      <c r="F180" s="232" t="s">
        <v>545</v>
      </c>
      <c r="G180" s="115"/>
    </row>
    <row r="181" spans="1:7" s="114" customFormat="1" x14ac:dyDescent="0.25">
      <c r="A181" s="278" t="s">
        <v>669</v>
      </c>
      <c r="B181" s="232" t="s">
        <v>1045</v>
      </c>
      <c r="C181" s="232" t="s">
        <v>593</v>
      </c>
      <c r="D181" s="232" t="s">
        <v>594</v>
      </c>
      <c r="E181" s="112">
        <v>44498</v>
      </c>
      <c r="F181" s="232" t="s">
        <v>545</v>
      </c>
      <c r="G181" s="113"/>
    </row>
    <row r="182" spans="1:7" s="114" customFormat="1" x14ac:dyDescent="0.25">
      <c r="A182" s="278" t="s">
        <v>670</v>
      </c>
      <c r="B182" s="232" t="s">
        <v>1046</v>
      </c>
      <c r="C182" s="232" t="s">
        <v>109</v>
      </c>
      <c r="D182" s="232" t="s">
        <v>110</v>
      </c>
      <c r="E182" s="112">
        <v>43577</v>
      </c>
      <c r="F182" s="232" t="s">
        <v>652</v>
      </c>
      <c r="G182" s="115"/>
    </row>
    <row r="183" spans="1:7" s="114" customFormat="1" x14ac:dyDescent="0.25">
      <c r="A183" s="278" t="s">
        <v>670</v>
      </c>
      <c r="B183" s="232" t="s">
        <v>1046</v>
      </c>
      <c r="C183" s="232" t="s">
        <v>109</v>
      </c>
      <c r="D183" s="232" t="s">
        <v>111</v>
      </c>
      <c r="E183" s="112">
        <v>44297</v>
      </c>
      <c r="F183" s="232" t="s">
        <v>652</v>
      </c>
      <c r="G183" s="115"/>
    </row>
    <row r="184" spans="1:7" s="114" customFormat="1" x14ac:dyDescent="0.25">
      <c r="A184" s="278" t="s">
        <v>670</v>
      </c>
      <c r="B184" s="232" t="s">
        <v>897</v>
      </c>
      <c r="C184" s="232" t="s">
        <v>898</v>
      </c>
      <c r="D184" s="232" t="s">
        <v>899</v>
      </c>
      <c r="E184" s="112">
        <v>44891</v>
      </c>
      <c r="F184" s="232" t="s">
        <v>652</v>
      </c>
      <c r="G184" s="115"/>
    </row>
    <row r="185" spans="1:7" s="114" customFormat="1" x14ac:dyDescent="0.25">
      <c r="A185" s="278" t="s">
        <v>670</v>
      </c>
      <c r="B185" s="232" t="s">
        <v>897</v>
      </c>
      <c r="C185" s="232" t="s">
        <v>898</v>
      </c>
      <c r="D185" s="232" t="s">
        <v>900</v>
      </c>
      <c r="E185" s="112">
        <v>45791</v>
      </c>
      <c r="F185" s="232" t="s">
        <v>652</v>
      </c>
    </row>
    <row r="186" spans="1:7" s="114" customFormat="1" x14ac:dyDescent="0.25">
      <c r="A186" s="278" t="s">
        <v>670</v>
      </c>
      <c r="B186" s="232" t="s">
        <v>897</v>
      </c>
      <c r="C186" s="232" t="s">
        <v>898</v>
      </c>
      <c r="D186" s="232" t="s">
        <v>901</v>
      </c>
      <c r="E186" s="112">
        <v>46691</v>
      </c>
      <c r="F186" s="232" t="s">
        <v>652</v>
      </c>
      <c r="G186" s="115"/>
    </row>
    <row r="187" spans="1:7" s="114" customFormat="1" x14ac:dyDescent="0.25">
      <c r="A187" s="278" t="s">
        <v>418</v>
      </c>
      <c r="B187" s="232" t="s">
        <v>419</v>
      </c>
      <c r="C187" s="232" t="s">
        <v>420</v>
      </c>
      <c r="D187" s="232" t="s">
        <v>421</v>
      </c>
      <c r="E187" s="112">
        <v>43487</v>
      </c>
      <c r="F187" s="232" t="s">
        <v>370</v>
      </c>
      <c r="G187" s="115"/>
    </row>
    <row r="188" spans="1:7" s="114" customFormat="1" x14ac:dyDescent="0.25">
      <c r="A188" s="278" t="s">
        <v>418</v>
      </c>
      <c r="B188" s="232" t="s">
        <v>419</v>
      </c>
      <c r="C188" s="232" t="s">
        <v>420</v>
      </c>
      <c r="D188" s="232" t="s">
        <v>422</v>
      </c>
      <c r="E188" s="112">
        <v>43852</v>
      </c>
      <c r="F188" s="232" t="s">
        <v>370</v>
      </c>
      <c r="G188" s="115"/>
    </row>
    <row r="189" spans="1:7" s="114" customFormat="1" x14ac:dyDescent="0.25">
      <c r="A189" s="278" t="s">
        <v>876</v>
      </c>
      <c r="B189" s="232" t="s">
        <v>879</v>
      </c>
      <c r="C189" s="232" t="s">
        <v>880</v>
      </c>
      <c r="D189" s="232" t="s">
        <v>881</v>
      </c>
      <c r="E189" s="112">
        <v>44089</v>
      </c>
      <c r="F189" s="232" t="s">
        <v>370</v>
      </c>
      <c r="G189" s="113"/>
    </row>
    <row r="190" spans="1:7" s="114" customFormat="1" x14ac:dyDescent="0.25">
      <c r="A190" s="278" t="s">
        <v>876</v>
      </c>
      <c r="B190" s="232" t="s">
        <v>879</v>
      </c>
      <c r="C190" s="232" t="s">
        <v>880</v>
      </c>
      <c r="D190" s="232" t="s">
        <v>882</v>
      </c>
      <c r="E190" s="112">
        <v>44454</v>
      </c>
      <c r="F190" s="232" t="s">
        <v>370</v>
      </c>
      <c r="G190" s="113"/>
    </row>
    <row r="191" spans="1:7" s="114" customFormat="1" x14ac:dyDescent="0.25">
      <c r="A191" s="278" t="s">
        <v>876</v>
      </c>
      <c r="B191" s="232" t="s">
        <v>879</v>
      </c>
      <c r="C191" s="232" t="s">
        <v>880</v>
      </c>
      <c r="D191" s="232" t="s">
        <v>883</v>
      </c>
      <c r="E191" s="112">
        <v>44819</v>
      </c>
      <c r="F191" s="232" t="s">
        <v>370</v>
      </c>
      <c r="G191" s="115"/>
    </row>
    <row r="192" spans="1:7" s="114" customFormat="1" x14ac:dyDescent="0.25">
      <c r="A192" s="278" t="s">
        <v>991</v>
      </c>
      <c r="B192" s="232" t="s">
        <v>992</v>
      </c>
      <c r="C192" s="232" t="s">
        <v>993</v>
      </c>
      <c r="D192" s="232" t="s">
        <v>994</v>
      </c>
      <c r="E192" s="112">
        <v>43686</v>
      </c>
      <c r="F192" s="232" t="s">
        <v>370</v>
      </c>
      <c r="G192" s="115"/>
    </row>
    <row r="193" spans="1:7" s="114" customFormat="1" x14ac:dyDescent="0.25">
      <c r="A193" s="278" t="s">
        <v>991</v>
      </c>
      <c r="B193" s="232" t="s">
        <v>992</v>
      </c>
      <c r="C193" s="232" t="s">
        <v>993</v>
      </c>
      <c r="D193" s="232" t="s">
        <v>995</v>
      </c>
      <c r="E193" s="112">
        <v>44065</v>
      </c>
      <c r="F193" s="232" t="s">
        <v>370</v>
      </c>
      <c r="G193" s="115"/>
    </row>
    <row r="194" spans="1:7" s="114" customFormat="1" x14ac:dyDescent="0.25">
      <c r="A194" s="278" t="s">
        <v>991</v>
      </c>
      <c r="B194" s="232" t="s">
        <v>992</v>
      </c>
      <c r="C194" s="232" t="s">
        <v>993</v>
      </c>
      <c r="D194" s="232" t="s">
        <v>996</v>
      </c>
      <c r="E194" s="112">
        <v>44430</v>
      </c>
      <c r="F194" s="232" t="s">
        <v>370</v>
      </c>
      <c r="G194" s="115"/>
    </row>
    <row r="195" spans="1:7" s="114" customFormat="1" x14ac:dyDescent="0.25">
      <c r="A195" s="278" t="s">
        <v>991</v>
      </c>
      <c r="B195" s="232" t="s">
        <v>992</v>
      </c>
      <c r="C195" s="232" t="s">
        <v>993</v>
      </c>
      <c r="D195" s="232" t="s">
        <v>997</v>
      </c>
      <c r="E195" s="112">
        <v>44795</v>
      </c>
      <c r="F195" s="232" t="s">
        <v>370</v>
      </c>
      <c r="G195" s="115"/>
    </row>
    <row r="196" spans="1:7" s="114" customFormat="1" x14ac:dyDescent="0.25">
      <c r="A196" s="278" t="s">
        <v>991</v>
      </c>
      <c r="B196" s="232" t="s">
        <v>992</v>
      </c>
      <c r="C196" s="232" t="s">
        <v>993</v>
      </c>
      <c r="D196" s="232" t="s">
        <v>998</v>
      </c>
      <c r="E196" s="112">
        <v>45160</v>
      </c>
      <c r="F196" s="232" t="s">
        <v>370</v>
      </c>
      <c r="G196" s="115"/>
    </row>
    <row r="197" spans="1:7" s="114" customFormat="1" x14ac:dyDescent="0.25">
      <c r="A197" s="278" t="s">
        <v>808</v>
      </c>
      <c r="B197" s="232" t="s">
        <v>946</v>
      </c>
      <c r="C197" s="232" t="s">
        <v>809</v>
      </c>
      <c r="D197" s="232" t="s">
        <v>810</v>
      </c>
      <c r="E197" s="112">
        <v>43916</v>
      </c>
      <c r="F197" s="232" t="s">
        <v>651</v>
      </c>
      <c r="G197" s="113"/>
    </row>
    <row r="198" spans="1:7" s="114" customFormat="1" x14ac:dyDescent="0.25">
      <c r="A198" s="278" t="s">
        <v>808</v>
      </c>
      <c r="B198" s="232" t="s">
        <v>946</v>
      </c>
      <c r="C198" s="232" t="s">
        <v>809</v>
      </c>
      <c r="D198" s="232" t="s">
        <v>811</v>
      </c>
      <c r="E198" s="112">
        <v>44921</v>
      </c>
      <c r="F198" s="232" t="s">
        <v>651</v>
      </c>
      <c r="G198" s="113"/>
    </row>
    <row r="199" spans="1:7" s="114" customFormat="1" x14ac:dyDescent="0.25">
      <c r="A199" s="278" t="s">
        <v>808</v>
      </c>
      <c r="B199" s="232" t="s">
        <v>946</v>
      </c>
      <c r="C199" s="232" t="s">
        <v>809</v>
      </c>
      <c r="D199" s="232" t="s">
        <v>812</v>
      </c>
      <c r="E199" s="112">
        <v>46472</v>
      </c>
      <c r="F199" s="232" t="s">
        <v>651</v>
      </c>
      <c r="G199" s="115"/>
    </row>
    <row r="200" spans="1:7" s="114" customFormat="1" x14ac:dyDescent="0.25">
      <c r="A200" s="278" t="s">
        <v>611</v>
      </c>
      <c r="B200" s="232" t="s">
        <v>581</v>
      </c>
      <c r="C200" s="232" t="s">
        <v>582</v>
      </c>
      <c r="D200" s="232" t="s">
        <v>583</v>
      </c>
      <c r="E200" s="112">
        <v>43762</v>
      </c>
      <c r="F200" s="232" t="s">
        <v>652</v>
      </c>
      <c r="G200" s="115"/>
    </row>
    <row r="201" spans="1:7" s="114" customFormat="1" x14ac:dyDescent="0.25">
      <c r="A201" s="278" t="s">
        <v>611</v>
      </c>
      <c r="B201" s="232" t="s">
        <v>581</v>
      </c>
      <c r="C201" s="232" t="s">
        <v>582</v>
      </c>
      <c r="D201" s="232" t="s">
        <v>584</v>
      </c>
      <c r="E201" s="112">
        <v>44128</v>
      </c>
      <c r="F201" s="232" t="s">
        <v>652</v>
      </c>
      <c r="G201" s="115"/>
    </row>
    <row r="202" spans="1:7" s="114" customFormat="1" x14ac:dyDescent="0.25">
      <c r="A202" s="278" t="s">
        <v>705</v>
      </c>
      <c r="B202" s="232" t="s">
        <v>706</v>
      </c>
      <c r="C202" s="232" t="s">
        <v>707</v>
      </c>
      <c r="D202" s="232" t="s">
        <v>708</v>
      </c>
      <c r="E202" s="112">
        <v>43660</v>
      </c>
      <c r="F202" s="232" t="s">
        <v>651</v>
      </c>
      <c r="G202" s="115"/>
    </row>
    <row r="203" spans="1:7" s="114" customFormat="1" x14ac:dyDescent="0.25">
      <c r="A203" s="278" t="s">
        <v>705</v>
      </c>
      <c r="B203" s="232" t="s">
        <v>706</v>
      </c>
      <c r="C203" s="232" t="s">
        <v>707</v>
      </c>
      <c r="D203" s="232" t="s">
        <v>709</v>
      </c>
      <c r="E203" s="112">
        <v>44026</v>
      </c>
      <c r="F203" s="232" t="s">
        <v>651</v>
      </c>
      <c r="G203" s="115"/>
    </row>
    <row r="204" spans="1:7" s="114" customFormat="1" x14ac:dyDescent="0.25">
      <c r="A204" s="278" t="s">
        <v>773</v>
      </c>
      <c r="B204" s="232" t="s">
        <v>774</v>
      </c>
      <c r="C204" s="232" t="s">
        <v>775</v>
      </c>
      <c r="D204" s="232" t="s">
        <v>776</v>
      </c>
      <c r="E204" s="112">
        <v>43460</v>
      </c>
      <c r="F204" s="232" t="s">
        <v>652</v>
      </c>
      <c r="G204" s="115"/>
    </row>
    <row r="205" spans="1:7" s="114" customFormat="1" x14ac:dyDescent="0.25">
      <c r="A205" s="278" t="s">
        <v>773</v>
      </c>
      <c r="B205" s="232" t="s">
        <v>774</v>
      </c>
      <c r="C205" s="232" t="s">
        <v>775</v>
      </c>
      <c r="D205" s="232" t="s">
        <v>777</v>
      </c>
      <c r="E205" s="112">
        <v>43825</v>
      </c>
      <c r="F205" s="232" t="s">
        <v>652</v>
      </c>
      <c r="G205" s="115"/>
    </row>
    <row r="206" spans="1:7" s="114" customFormat="1" x14ac:dyDescent="0.25">
      <c r="A206" s="278" t="s">
        <v>773</v>
      </c>
      <c r="B206" s="232" t="s">
        <v>774</v>
      </c>
      <c r="C206" s="232" t="s">
        <v>775</v>
      </c>
      <c r="D206" s="232" t="s">
        <v>778</v>
      </c>
      <c r="E206" s="112">
        <v>44191</v>
      </c>
      <c r="F206" s="232" t="s">
        <v>652</v>
      </c>
      <c r="G206" s="115"/>
    </row>
    <row r="207" spans="1:7" s="114" customFormat="1" x14ac:dyDescent="0.25">
      <c r="A207" s="278" t="s">
        <v>855</v>
      </c>
      <c r="B207" s="232" t="s">
        <v>1107</v>
      </c>
      <c r="C207" s="232" t="s">
        <v>851</v>
      </c>
      <c r="D207" s="232" t="s">
        <v>852</v>
      </c>
      <c r="E207" s="112">
        <v>43747</v>
      </c>
      <c r="F207" s="232" t="s">
        <v>652</v>
      </c>
      <c r="G207" s="115"/>
    </row>
    <row r="208" spans="1:7" s="114" customFormat="1" x14ac:dyDescent="0.25">
      <c r="A208" s="278" t="s">
        <v>855</v>
      </c>
      <c r="B208" s="232" t="s">
        <v>1107</v>
      </c>
      <c r="C208" s="232" t="s">
        <v>851</v>
      </c>
      <c r="D208" s="232" t="s">
        <v>853</v>
      </c>
      <c r="E208" s="112">
        <v>44113</v>
      </c>
      <c r="F208" s="232" t="s">
        <v>652</v>
      </c>
      <c r="G208" s="115"/>
    </row>
    <row r="209" spans="1:7" s="114" customFormat="1" x14ac:dyDescent="0.25">
      <c r="A209" s="278" t="s">
        <v>855</v>
      </c>
      <c r="B209" s="232" t="s">
        <v>1107</v>
      </c>
      <c r="C209" s="232" t="s">
        <v>851</v>
      </c>
      <c r="D209" s="232" t="s">
        <v>854</v>
      </c>
      <c r="E209" s="112">
        <v>44478</v>
      </c>
      <c r="F209" s="232" t="s">
        <v>652</v>
      </c>
      <c r="G209" s="115"/>
    </row>
    <row r="210" spans="1:7" s="114" customFormat="1" x14ac:dyDescent="0.25">
      <c r="A210" s="278" t="s">
        <v>902</v>
      </c>
      <c r="B210" s="232" t="s">
        <v>1108</v>
      </c>
      <c r="C210" s="232" t="s">
        <v>903</v>
      </c>
      <c r="D210" s="232" t="s">
        <v>904</v>
      </c>
      <c r="E210" s="112">
        <v>43817</v>
      </c>
      <c r="F210" s="232" t="s">
        <v>652</v>
      </c>
      <c r="G210" s="115"/>
    </row>
    <row r="211" spans="1:7" s="114" customFormat="1" x14ac:dyDescent="0.25">
      <c r="A211" s="278" t="s">
        <v>902</v>
      </c>
      <c r="B211" s="232" t="s">
        <v>1108</v>
      </c>
      <c r="C211" s="232" t="s">
        <v>903</v>
      </c>
      <c r="D211" s="232" t="s">
        <v>905</v>
      </c>
      <c r="E211" s="112">
        <v>44183</v>
      </c>
      <c r="F211" s="232" t="s">
        <v>652</v>
      </c>
      <c r="G211" s="115"/>
    </row>
    <row r="212" spans="1:7" s="114" customFormat="1" x14ac:dyDescent="0.25">
      <c r="A212" s="278" t="s">
        <v>902</v>
      </c>
      <c r="B212" s="232" t="s">
        <v>1108</v>
      </c>
      <c r="C212" s="232" t="s">
        <v>903</v>
      </c>
      <c r="D212" s="232" t="s">
        <v>906</v>
      </c>
      <c r="E212" s="112">
        <v>44548</v>
      </c>
      <c r="F212" s="232" t="s">
        <v>652</v>
      </c>
      <c r="G212" s="115"/>
    </row>
    <row r="213" spans="1:7" s="114" customFormat="1" x14ac:dyDescent="0.25">
      <c r="A213" s="278" t="s">
        <v>1036</v>
      </c>
      <c r="B213" s="232" t="s">
        <v>1037</v>
      </c>
      <c r="C213" s="232" t="s">
        <v>1038</v>
      </c>
      <c r="D213" s="232" t="s">
        <v>1039</v>
      </c>
      <c r="E213" s="112">
        <v>44152</v>
      </c>
      <c r="F213" s="232" t="s">
        <v>649</v>
      </c>
      <c r="G213" s="115"/>
    </row>
    <row r="214" spans="1:7" s="114" customFormat="1" x14ac:dyDescent="0.25">
      <c r="A214" s="278" t="s">
        <v>1036</v>
      </c>
      <c r="B214" s="232" t="s">
        <v>1037</v>
      </c>
      <c r="C214" s="231" t="s">
        <v>1038</v>
      </c>
      <c r="D214" s="232" t="s">
        <v>1040</v>
      </c>
      <c r="E214" s="112">
        <v>44578</v>
      </c>
      <c r="F214" s="232" t="s">
        <v>649</v>
      </c>
      <c r="G214" s="115"/>
    </row>
    <row r="215" spans="1:7" s="114" customFormat="1" x14ac:dyDescent="0.25">
      <c r="A215" s="278" t="s">
        <v>1036</v>
      </c>
      <c r="B215" s="232" t="s">
        <v>1037</v>
      </c>
      <c r="C215" s="232" t="s">
        <v>1038</v>
      </c>
      <c r="D215" s="232" t="s">
        <v>1041</v>
      </c>
      <c r="E215" s="112">
        <v>44943</v>
      </c>
      <c r="F215" s="232" t="s">
        <v>649</v>
      </c>
      <c r="G215" s="115"/>
    </row>
    <row r="216" spans="1:7" s="114" customFormat="1" x14ac:dyDescent="0.25">
      <c r="A216" s="277" t="s">
        <v>1036</v>
      </c>
      <c r="B216" s="232" t="s">
        <v>1037</v>
      </c>
      <c r="C216" s="232" t="s">
        <v>1038</v>
      </c>
      <c r="D216" s="232" t="s">
        <v>1042</v>
      </c>
      <c r="E216" s="112">
        <v>45247</v>
      </c>
      <c r="F216" s="232" t="s">
        <v>649</v>
      </c>
      <c r="G216" s="113"/>
    </row>
    <row r="217" spans="1:7" s="114" customFormat="1" x14ac:dyDescent="0.25">
      <c r="A217" s="277" t="s">
        <v>1075</v>
      </c>
      <c r="B217" s="232" t="s">
        <v>1076</v>
      </c>
      <c r="C217" s="232" t="s">
        <v>1077</v>
      </c>
      <c r="D217" s="232" t="s">
        <v>1078</v>
      </c>
      <c r="E217" s="112">
        <v>43752</v>
      </c>
      <c r="F217" s="232" t="s">
        <v>652</v>
      </c>
      <c r="G217" s="113"/>
    </row>
    <row r="218" spans="1:7" s="114" customFormat="1" x14ac:dyDescent="0.25">
      <c r="A218" s="277" t="s">
        <v>1075</v>
      </c>
      <c r="B218" s="232" t="s">
        <v>1076</v>
      </c>
      <c r="C218" s="232" t="s">
        <v>1077</v>
      </c>
      <c r="D218" s="232" t="s">
        <v>1079</v>
      </c>
      <c r="E218" s="112">
        <v>44149</v>
      </c>
      <c r="F218" s="232" t="s">
        <v>652</v>
      </c>
      <c r="G218" s="113"/>
    </row>
    <row r="219" spans="1:7" s="114" customFormat="1" x14ac:dyDescent="0.25">
      <c r="A219" s="277" t="s">
        <v>1075</v>
      </c>
      <c r="B219" s="232" t="s">
        <v>1076</v>
      </c>
      <c r="C219" s="232" t="s">
        <v>1077</v>
      </c>
      <c r="D219" s="232" t="s">
        <v>1080</v>
      </c>
      <c r="E219" s="112">
        <v>44514</v>
      </c>
      <c r="F219" s="232" t="s">
        <v>652</v>
      </c>
      <c r="G219" s="113"/>
    </row>
    <row r="220" spans="1:7" s="114" customFormat="1" x14ac:dyDescent="0.25">
      <c r="A220" s="277" t="s">
        <v>1075</v>
      </c>
      <c r="B220" s="232" t="s">
        <v>1076</v>
      </c>
      <c r="C220" s="232" t="s">
        <v>1077</v>
      </c>
      <c r="D220" s="232" t="s">
        <v>1081</v>
      </c>
      <c r="E220" s="112">
        <v>44879</v>
      </c>
      <c r="F220" s="232" t="s">
        <v>652</v>
      </c>
      <c r="G220" s="113"/>
    </row>
    <row r="221" spans="1:7" s="114" customFormat="1" x14ac:dyDescent="0.25">
      <c r="A221" s="231" t="s">
        <v>612</v>
      </c>
      <c r="B221" s="232" t="s">
        <v>396</v>
      </c>
      <c r="C221" s="232" t="s">
        <v>397</v>
      </c>
      <c r="D221" s="232" t="s">
        <v>398</v>
      </c>
      <c r="E221" s="112">
        <v>43726</v>
      </c>
      <c r="F221" s="232" t="s">
        <v>545</v>
      </c>
      <c r="G221" s="113"/>
    </row>
    <row r="222" spans="1:7" s="114" customFormat="1" x14ac:dyDescent="0.25">
      <c r="A222" s="231" t="s">
        <v>104</v>
      </c>
      <c r="B222" s="232" t="s">
        <v>105</v>
      </c>
      <c r="C222" s="232" t="s">
        <v>106</v>
      </c>
      <c r="D222" s="232" t="s">
        <v>107</v>
      </c>
      <c r="E222" s="112">
        <v>43743</v>
      </c>
      <c r="F222" s="232" t="s">
        <v>649</v>
      </c>
      <c r="G222" s="113"/>
    </row>
    <row r="223" spans="1:7" s="114" customFormat="1" x14ac:dyDescent="0.25">
      <c r="A223" s="231" t="s">
        <v>613</v>
      </c>
      <c r="B223" s="232" t="s">
        <v>614</v>
      </c>
      <c r="C223" s="232" t="s">
        <v>615</v>
      </c>
      <c r="D223" s="232" t="s">
        <v>616</v>
      </c>
      <c r="E223" s="112">
        <v>44517</v>
      </c>
      <c r="F223" s="232" t="s">
        <v>649</v>
      </c>
      <c r="G223" s="113"/>
    </row>
    <row r="224" spans="1:7" s="114" customFormat="1" x14ac:dyDescent="0.25">
      <c r="A224" s="277" t="s">
        <v>617</v>
      </c>
      <c r="B224" s="232" t="s">
        <v>999</v>
      </c>
      <c r="C224" s="232" t="s">
        <v>618</v>
      </c>
      <c r="D224" s="232" t="s">
        <v>619</v>
      </c>
      <c r="E224" s="112">
        <v>45154</v>
      </c>
      <c r="F224" s="232" t="s">
        <v>649</v>
      </c>
      <c r="G224" s="113"/>
    </row>
    <row r="225" spans="1:7" s="114" customFormat="1" x14ac:dyDescent="0.25">
      <c r="A225" s="278" t="s">
        <v>617</v>
      </c>
      <c r="B225" s="232" t="s">
        <v>1000</v>
      </c>
      <c r="C225" s="232" t="s">
        <v>620</v>
      </c>
      <c r="D225" s="232" t="s">
        <v>621</v>
      </c>
      <c r="E225" s="112">
        <v>45518</v>
      </c>
      <c r="F225" s="232" t="s">
        <v>649</v>
      </c>
      <c r="G225" s="113"/>
    </row>
    <row r="226" spans="1:7" s="114" customFormat="1" x14ac:dyDescent="0.25">
      <c r="A226" s="278" t="s">
        <v>617</v>
      </c>
      <c r="B226" s="232" t="s">
        <v>1001</v>
      </c>
      <c r="C226" s="232" t="s">
        <v>671</v>
      </c>
      <c r="D226" s="232" t="s">
        <v>672</v>
      </c>
      <c r="E226" s="112">
        <v>45744</v>
      </c>
      <c r="F226" s="232" t="s">
        <v>649</v>
      </c>
      <c r="G226" s="115"/>
    </row>
    <row r="227" spans="1:7" s="114" customFormat="1" x14ac:dyDescent="0.25">
      <c r="A227" s="278" t="s">
        <v>468</v>
      </c>
      <c r="B227" s="232" t="s">
        <v>1082</v>
      </c>
      <c r="C227" s="232" t="s">
        <v>585</v>
      </c>
      <c r="D227" s="232" t="s">
        <v>586</v>
      </c>
      <c r="E227" s="112">
        <v>44422</v>
      </c>
      <c r="F227" s="232" t="s">
        <v>649</v>
      </c>
      <c r="G227" s="115"/>
    </row>
    <row r="228" spans="1:7" s="114" customFormat="1" x14ac:dyDescent="0.25">
      <c r="A228" s="278" t="s">
        <v>468</v>
      </c>
      <c r="B228" s="232" t="s">
        <v>1100</v>
      </c>
      <c r="C228" s="232" t="s">
        <v>587</v>
      </c>
      <c r="D228" s="232" t="s">
        <v>588</v>
      </c>
      <c r="E228" s="112">
        <v>44424</v>
      </c>
      <c r="F228" s="232" t="s">
        <v>649</v>
      </c>
      <c r="G228" s="115"/>
    </row>
    <row r="229" spans="1:7" s="114" customFormat="1" x14ac:dyDescent="0.25">
      <c r="A229" s="278" t="s">
        <v>468</v>
      </c>
      <c r="B229" s="232" t="s">
        <v>1101</v>
      </c>
      <c r="C229" s="232" t="s">
        <v>688</v>
      </c>
      <c r="D229" s="232" t="s">
        <v>689</v>
      </c>
      <c r="E229" s="112">
        <v>44681</v>
      </c>
      <c r="F229" s="232" t="s">
        <v>649</v>
      </c>
      <c r="G229" s="115"/>
    </row>
    <row r="230" spans="1:7" s="114" customFormat="1" x14ac:dyDescent="0.25">
      <c r="A230" s="277" t="s">
        <v>468</v>
      </c>
      <c r="B230" s="232" t="s">
        <v>1102</v>
      </c>
      <c r="C230" s="232" t="s">
        <v>779</v>
      </c>
      <c r="D230" s="232" t="s">
        <v>780</v>
      </c>
      <c r="E230" s="112">
        <v>46333</v>
      </c>
      <c r="F230" s="232" t="s">
        <v>649</v>
      </c>
      <c r="G230" s="115"/>
    </row>
    <row r="231" spans="1:7" s="114" customFormat="1" x14ac:dyDescent="0.25">
      <c r="A231" s="277" t="s">
        <v>468</v>
      </c>
      <c r="B231" s="232" t="s">
        <v>1083</v>
      </c>
      <c r="C231" s="232" t="s">
        <v>469</v>
      </c>
      <c r="D231" s="232" t="s">
        <v>470</v>
      </c>
      <c r="E231" s="112">
        <v>43924</v>
      </c>
      <c r="F231" s="232" t="s">
        <v>649</v>
      </c>
      <c r="G231" s="115"/>
    </row>
    <row r="232" spans="1:7" s="114" customFormat="1" x14ac:dyDescent="0.25">
      <c r="A232" s="277" t="s">
        <v>468</v>
      </c>
      <c r="B232" s="232" t="s">
        <v>1084</v>
      </c>
      <c r="C232" s="232" t="s">
        <v>484</v>
      </c>
      <c r="D232" s="232" t="s">
        <v>485</v>
      </c>
      <c r="E232" s="112">
        <v>44708</v>
      </c>
      <c r="F232" s="232" t="s">
        <v>649</v>
      </c>
      <c r="G232" s="115"/>
    </row>
    <row r="233" spans="1:7" s="114" customFormat="1" x14ac:dyDescent="0.25">
      <c r="A233" s="277" t="s">
        <v>468</v>
      </c>
      <c r="B233" s="232" t="s">
        <v>1103</v>
      </c>
      <c r="C233" s="232" t="s">
        <v>834</v>
      </c>
      <c r="D233" s="232" t="s">
        <v>835</v>
      </c>
      <c r="E233" s="112">
        <v>46505</v>
      </c>
      <c r="F233" s="232" t="s">
        <v>649</v>
      </c>
      <c r="G233" s="115"/>
    </row>
    <row r="234" spans="1:7" s="114" customFormat="1" x14ac:dyDescent="0.25">
      <c r="A234" s="278" t="s">
        <v>468</v>
      </c>
      <c r="B234" s="232" t="s">
        <v>1104</v>
      </c>
      <c r="C234" s="232" t="s">
        <v>884</v>
      </c>
      <c r="D234" s="232" t="s">
        <v>885</v>
      </c>
      <c r="E234" s="112">
        <v>44113</v>
      </c>
      <c r="F234" s="232" t="s">
        <v>649</v>
      </c>
      <c r="G234" s="115"/>
    </row>
    <row r="235" spans="1:7" s="114" customFormat="1" x14ac:dyDescent="0.25">
      <c r="A235" s="278" t="s">
        <v>468</v>
      </c>
      <c r="B235" s="232" t="s">
        <v>1105</v>
      </c>
      <c r="C235" s="232" t="s">
        <v>1085</v>
      </c>
      <c r="D235" s="232" t="s">
        <v>1086</v>
      </c>
      <c r="E235" s="112">
        <v>47018</v>
      </c>
      <c r="F235" s="232" t="s">
        <v>649</v>
      </c>
      <c r="G235" s="113"/>
    </row>
    <row r="236" spans="1:7" s="114" customFormat="1" x14ac:dyDescent="0.25">
      <c r="A236" s="278" t="s">
        <v>468</v>
      </c>
      <c r="B236" s="232" t="s">
        <v>1106</v>
      </c>
      <c r="C236" s="232" t="s">
        <v>856</v>
      </c>
      <c r="D236" s="232" t="s">
        <v>857</v>
      </c>
      <c r="E236" s="112">
        <v>45527</v>
      </c>
      <c r="F236" s="232" t="s">
        <v>649</v>
      </c>
      <c r="G236" s="113"/>
    </row>
    <row r="237" spans="1:7" s="114" customFormat="1" x14ac:dyDescent="0.25">
      <c r="A237" s="278" t="s">
        <v>781</v>
      </c>
      <c r="B237" s="232" t="s">
        <v>1088</v>
      </c>
      <c r="C237" s="232" t="s">
        <v>1089</v>
      </c>
      <c r="D237" s="232" t="s">
        <v>1090</v>
      </c>
      <c r="E237" s="112">
        <v>43687</v>
      </c>
      <c r="F237" s="232" t="s">
        <v>652</v>
      </c>
      <c r="G237" s="115"/>
    </row>
    <row r="238" spans="1:7" s="114" customFormat="1" x14ac:dyDescent="0.25">
      <c r="A238" s="278" t="s">
        <v>781</v>
      </c>
      <c r="B238" s="232" t="s">
        <v>1098</v>
      </c>
      <c r="C238" s="232" t="s">
        <v>782</v>
      </c>
      <c r="D238" s="232" t="s">
        <v>783</v>
      </c>
      <c r="E238" s="112">
        <v>45492</v>
      </c>
      <c r="F238" s="232" t="s">
        <v>652</v>
      </c>
      <c r="G238" s="115"/>
    </row>
    <row r="239" spans="1:7" s="114" customFormat="1" x14ac:dyDescent="0.25">
      <c r="A239" s="278" t="s">
        <v>781</v>
      </c>
      <c r="B239" s="232" t="s">
        <v>1099</v>
      </c>
      <c r="C239" s="232" t="s">
        <v>1091</v>
      </c>
      <c r="D239" s="232" t="s">
        <v>1092</v>
      </c>
      <c r="E239" s="112">
        <v>46314</v>
      </c>
      <c r="F239" s="232" t="s">
        <v>652</v>
      </c>
      <c r="G239" s="115"/>
    </row>
    <row r="240" spans="1:7" s="114" customFormat="1" x14ac:dyDescent="0.25">
      <c r="A240" s="278" t="s">
        <v>112</v>
      </c>
      <c r="B240" s="232" t="s">
        <v>1049</v>
      </c>
      <c r="C240" s="232" t="s">
        <v>589</v>
      </c>
      <c r="D240" s="232" t="s">
        <v>590</v>
      </c>
      <c r="E240" s="112">
        <v>44059</v>
      </c>
      <c r="F240" s="232" t="s">
        <v>370</v>
      </c>
      <c r="G240" s="115"/>
    </row>
    <row r="241" spans="1:7" s="114" customFormat="1" x14ac:dyDescent="0.25">
      <c r="A241" s="278" t="s">
        <v>112</v>
      </c>
      <c r="B241" s="232" t="s">
        <v>1049</v>
      </c>
      <c r="C241" s="232" t="s">
        <v>589</v>
      </c>
      <c r="D241" s="232" t="s">
        <v>591</v>
      </c>
      <c r="E241" s="112">
        <v>45139</v>
      </c>
      <c r="F241" s="232" t="s">
        <v>370</v>
      </c>
      <c r="G241" s="115"/>
    </row>
    <row r="242" spans="1:7" s="114" customFormat="1" x14ac:dyDescent="0.25">
      <c r="A242" s="278" t="s">
        <v>112</v>
      </c>
      <c r="B242" s="232" t="s">
        <v>1048</v>
      </c>
      <c r="C242" s="232" t="s">
        <v>858</v>
      </c>
      <c r="D242" s="232" t="s">
        <v>859</v>
      </c>
      <c r="E242" s="112">
        <v>44818</v>
      </c>
      <c r="F242" s="232" t="s">
        <v>370</v>
      </c>
      <c r="G242" s="115"/>
    </row>
    <row r="243" spans="1:7" s="114" customFormat="1" x14ac:dyDescent="0.25">
      <c r="A243" s="278" t="s">
        <v>112</v>
      </c>
      <c r="B243" s="232" t="s">
        <v>1048</v>
      </c>
      <c r="C243" s="232" t="s">
        <v>858</v>
      </c>
      <c r="D243" s="232" t="s">
        <v>860</v>
      </c>
      <c r="E243" s="112">
        <v>45538</v>
      </c>
      <c r="F243" s="232" t="s">
        <v>370</v>
      </c>
      <c r="G243" s="113"/>
    </row>
    <row r="244" spans="1:7" s="114" customFormat="1" x14ac:dyDescent="0.25">
      <c r="A244" s="278" t="s">
        <v>112</v>
      </c>
      <c r="B244" s="232" t="s">
        <v>1048</v>
      </c>
      <c r="C244" s="232" t="s">
        <v>858</v>
      </c>
      <c r="D244" s="232" t="s">
        <v>861</v>
      </c>
      <c r="E244" s="112">
        <v>46258</v>
      </c>
      <c r="F244" s="232" t="s">
        <v>370</v>
      </c>
      <c r="G244" s="113"/>
    </row>
    <row r="245" spans="1:7" s="114" customFormat="1" x14ac:dyDescent="0.25">
      <c r="A245" s="278" t="s">
        <v>112</v>
      </c>
      <c r="B245" s="232" t="s">
        <v>1047</v>
      </c>
      <c r="C245" s="232" t="s">
        <v>725</v>
      </c>
      <c r="D245" s="232" t="s">
        <v>726</v>
      </c>
      <c r="E245" s="112">
        <v>45473</v>
      </c>
      <c r="F245" s="232" t="s">
        <v>370</v>
      </c>
      <c r="G245" s="113"/>
    </row>
    <row r="246" spans="1:7" s="114" customFormat="1" x14ac:dyDescent="0.25">
      <c r="A246" s="278" t="s">
        <v>112</v>
      </c>
      <c r="B246" s="232" t="s">
        <v>1047</v>
      </c>
      <c r="C246" s="232" t="s">
        <v>725</v>
      </c>
      <c r="D246" s="232" t="s">
        <v>727</v>
      </c>
      <c r="E246" s="112">
        <v>47273</v>
      </c>
      <c r="F246" s="232" t="s">
        <v>370</v>
      </c>
      <c r="G246" s="115"/>
    </row>
    <row r="247" spans="1:7" s="114" customFormat="1" x14ac:dyDescent="0.25">
      <c r="A247" s="278" t="s">
        <v>112</v>
      </c>
      <c r="B247" s="232" t="s">
        <v>113</v>
      </c>
      <c r="C247" s="232" t="s">
        <v>114</v>
      </c>
      <c r="D247" s="232" t="s">
        <v>115</v>
      </c>
      <c r="E247" s="112">
        <v>43923</v>
      </c>
      <c r="F247" s="232" t="s">
        <v>370</v>
      </c>
      <c r="G247" s="115"/>
    </row>
    <row r="248" spans="1:7" s="114" customFormat="1" x14ac:dyDescent="0.25">
      <c r="A248" s="274" t="s">
        <v>116</v>
      </c>
      <c r="B248" s="232" t="s">
        <v>973</v>
      </c>
      <c r="C248" s="232" t="s">
        <v>426</v>
      </c>
      <c r="D248" s="232" t="s">
        <v>427</v>
      </c>
      <c r="E248" s="112">
        <v>43504</v>
      </c>
      <c r="F248" s="232" t="s">
        <v>652</v>
      </c>
      <c r="G248" s="115"/>
    </row>
    <row r="249" spans="1:7" s="114" customFormat="1" x14ac:dyDescent="0.25">
      <c r="A249" s="275"/>
      <c r="B249" s="232" t="s">
        <v>1095</v>
      </c>
      <c r="C249" s="232" t="s">
        <v>486</v>
      </c>
      <c r="D249" s="232" t="s">
        <v>487</v>
      </c>
      <c r="E249" s="112">
        <v>43890</v>
      </c>
      <c r="F249" s="232" t="s">
        <v>652</v>
      </c>
      <c r="G249" s="115"/>
    </row>
    <row r="250" spans="1:7" s="114" customFormat="1" x14ac:dyDescent="0.25">
      <c r="A250" s="275"/>
      <c r="B250" s="232" t="s">
        <v>1096</v>
      </c>
      <c r="C250" s="232" t="s">
        <v>710</v>
      </c>
      <c r="D250" s="232" t="s">
        <v>711</v>
      </c>
      <c r="E250" s="112">
        <v>43630</v>
      </c>
      <c r="F250" s="232" t="s">
        <v>652</v>
      </c>
      <c r="G250" s="115"/>
    </row>
    <row r="251" spans="1:7" s="114" customFormat="1" x14ac:dyDescent="0.25">
      <c r="A251" s="275"/>
      <c r="B251" s="232" t="s">
        <v>1096</v>
      </c>
      <c r="C251" s="232" t="s">
        <v>710</v>
      </c>
      <c r="D251" s="232" t="s">
        <v>712</v>
      </c>
      <c r="E251" s="112">
        <v>43990</v>
      </c>
      <c r="F251" s="232" t="s">
        <v>652</v>
      </c>
      <c r="G251" s="115"/>
    </row>
    <row r="252" spans="1:7" s="114" customFormat="1" x14ac:dyDescent="0.25">
      <c r="A252" s="275"/>
      <c r="B252" s="232" t="s">
        <v>1096</v>
      </c>
      <c r="C252" s="232" t="s">
        <v>710</v>
      </c>
      <c r="D252" s="232" t="s">
        <v>713</v>
      </c>
      <c r="E252" s="112">
        <v>44350</v>
      </c>
      <c r="F252" s="232" t="s">
        <v>652</v>
      </c>
      <c r="G252" s="115"/>
    </row>
    <row r="253" spans="1:7" s="114" customFormat="1" x14ac:dyDescent="0.25">
      <c r="A253" s="275"/>
      <c r="B253" s="232" t="s">
        <v>1097</v>
      </c>
      <c r="C253" s="232" t="s">
        <v>748</v>
      </c>
      <c r="D253" s="232" t="s">
        <v>749</v>
      </c>
      <c r="E253" s="112">
        <v>43751</v>
      </c>
      <c r="F253" s="232" t="s">
        <v>652</v>
      </c>
      <c r="G253" s="115"/>
    </row>
    <row r="254" spans="1:7" s="114" customFormat="1" x14ac:dyDescent="0.25">
      <c r="A254" s="275"/>
      <c r="B254" s="232" t="s">
        <v>1097</v>
      </c>
      <c r="C254" s="232" t="s">
        <v>748</v>
      </c>
      <c r="D254" s="232" t="s">
        <v>750</v>
      </c>
      <c r="E254" s="112">
        <v>44111</v>
      </c>
      <c r="F254" s="232" t="s">
        <v>652</v>
      </c>
      <c r="G254" s="115"/>
    </row>
    <row r="255" spans="1:7" s="114" customFormat="1" x14ac:dyDescent="0.25">
      <c r="A255" s="275"/>
      <c r="B255" s="232" t="s">
        <v>1097</v>
      </c>
      <c r="C255" s="232" t="s">
        <v>748</v>
      </c>
      <c r="D255" s="232" t="s">
        <v>751</v>
      </c>
      <c r="E255" s="112">
        <v>44471</v>
      </c>
      <c r="F255" s="232" t="s">
        <v>652</v>
      </c>
      <c r="G255" s="115"/>
    </row>
    <row r="256" spans="1:7" s="114" customFormat="1" x14ac:dyDescent="0.25">
      <c r="A256" s="275"/>
      <c r="B256" s="232" t="s">
        <v>1097</v>
      </c>
      <c r="C256" s="232" t="s">
        <v>748</v>
      </c>
      <c r="D256" s="232" t="s">
        <v>752</v>
      </c>
      <c r="E256" s="112">
        <v>44831</v>
      </c>
      <c r="F256" s="232" t="s">
        <v>652</v>
      </c>
      <c r="G256" s="115"/>
    </row>
    <row r="257" spans="1:7" s="114" customFormat="1" x14ac:dyDescent="0.25">
      <c r="A257" s="275"/>
      <c r="B257" s="232" t="s">
        <v>1002</v>
      </c>
      <c r="C257" s="232" t="s">
        <v>913</v>
      </c>
      <c r="D257" s="232" t="s">
        <v>914</v>
      </c>
      <c r="E257" s="112">
        <v>43497</v>
      </c>
      <c r="F257" s="232" t="s">
        <v>652</v>
      </c>
      <c r="G257" s="115"/>
    </row>
    <row r="258" spans="1:7" s="114" customFormat="1" x14ac:dyDescent="0.25">
      <c r="A258" s="275"/>
      <c r="B258" s="232" t="s">
        <v>1003</v>
      </c>
      <c r="C258" s="232" t="s">
        <v>923</v>
      </c>
      <c r="D258" s="232" t="s">
        <v>924</v>
      </c>
      <c r="E258" s="112">
        <v>43539</v>
      </c>
      <c r="F258" s="232" t="s">
        <v>652</v>
      </c>
      <c r="G258" s="115"/>
    </row>
    <row r="259" spans="1:7" s="114" customFormat="1" x14ac:dyDescent="0.25">
      <c r="A259" s="275"/>
      <c r="B259" s="232" t="s">
        <v>1004</v>
      </c>
      <c r="C259" s="232" t="s">
        <v>944</v>
      </c>
      <c r="D259" s="232" t="s">
        <v>945</v>
      </c>
      <c r="E259" s="112">
        <v>43595</v>
      </c>
      <c r="F259" s="232" t="s">
        <v>652</v>
      </c>
      <c r="G259" s="115"/>
    </row>
    <row r="260" spans="1:7" s="114" customFormat="1" x14ac:dyDescent="0.25">
      <c r="A260" s="275"/>
      <c r="B260" s="232" t="s">
        <v>1005</v>
      </c>
      <c r="C260" s="232" t="s">
        <v>974</v>
      </c>
      <c r="D260" s="232" t="s">
        <v>975</v>
      </c>
      <c r="E260" s="112">
        <v>43652</v>
      </c>
      <c r="F260" s="232" t="s">
        <v>652</v>
      </c>
      <c r="G260" s="115"/>
    </row>
    <row r="261" spans="1:7" s="114" customFormat="1" x14ac:dyDescent="0.25">
      <c r="A261" s="275"/>
      <c r="B261" s="232" t="s">
        <v>1094</v>
      </c>
      <c r="C261" s="232" t="s">
        <v>862</v>
      </c>
      <c r="D261" s="232" t="s">
        <v>863</v>
      </c>
      <c r="E261" s="112">
        <v>44085</v>
      </c>
      <c r="F261" s="232" t="s">
        <v>652</v>
      </c>
      <c r="G261" s="115"/>
    </row>
    <row r="262" spans="1:7" s="114" customFormat="1" x14ac:dyDescent="0.25">
      <c r="A262" s="275"/>
      <c r="B262" s="232" t="s">
        <v>1094</v>
      </c>
      <c r="C262" s="231" t="s">
        <v>862</v>
      </c>
      <c r="D262" s="232" t="s">
        <v>864</v>
      </c>
      <c r="E262" s="112">
        <v>44445</v>
      </c>
      <c r="F262" s="232" t="s">
        <v>652</v>
      </c>
      <c r="G262" s="115"/>
    </row>
    <row r="263" spans="1:7" s="114" customFormat="1" x14ac:dyDescent="0.25">
      <c r="A263" s="276"/>
      <c r="B263" s="232" t="s">
        <v>1094</v>
      </c>
      <c r="C263" s="232" t="s">
        <v>862</v>
      </c>
      <c r="D263" s="232" t="s">
        <v>865</v>
      </c>
      <c r="E263" s="112">
        <v>44805</v>
      </c>
      <c r="F263" s="232" t="s">
        <v>652</v>
      </c>
      <c r="G263" s="115"/>
    </row>
    <row r="264" spans="1:7" s="114" customFormat="1" x14ac:dyDescent="0.25">
      <c r="A264" s="232" t="s">
        <v>796</v>
      </c>
      <c r="B264" s="232" t="s">
        <v>797</v>
      </c>
      <c r="C264" s="232" t="s">
        <v>798</v>
      </c>
      <c r="D264" s="232" t="s">
        <v>799</v>
      </c>
      <c r="E264" s="112">
        <v>45850</v>
      </c>
      <c r="F264" s="232" t="s">
        <v>651</v>
      </c>
      <c r="G264" s="115"/>
    </row>
    <row r="265" spans="1:7" s="114" customFormat="1" x14ac:dyDescent="0.25">
      <c r="A265" s="274" t="s">
        <v>673</v>
      </c>
      <c r="B265" s="232" t="s">
        <v>377</v>
      </c>
      <c r="C265" s="232" t="s">
        <v>378</v>
      </c>
      <c r="D265" s="232" t="s">
        <v>379</v>
      </c>
      <c r="E265" s="112">
        <v>43958</v>
      </c>
      <c r="F265" s="232" t="s">
        <v>649</v>
      </c>
      <c r="G265" s="115"/>
    </row>
    <row r="266" spans="1:7" s="114" customFormat="1" x14ac:dyDescent="0.25">
      <c r="A266" s="275"/>
      <c r="B266" s="232" t="s">
        <v>674</v>
      </c>
      <c r="C266" s="232" t="s">
        <v>675</v>
      </c>
      <c r="D266" s="232" t="s">
        <v>676</v>
      </c>
      <c r="E266" s="112">
        <v>43527</v>
      </c>
      <c r="F266" s="232" t="s">
        <v>652</v>
      </c>
      <c r="G266" s="115"/>
    </row>
    <row r="267" spans="1:7" s="114" customFormat="1" x14ac:dyDescent="0.25">
      <c r="A267" s="275"/>
      <c r="B267" s="232" t="s">
        <v>674</v>
      </c>
      <c r="C267" s="232" t="s">
        <v>675</v>
      </c>
      <c r="D267" s="232" t="s">
        <v>677</v>
      </c>
      <c r="E267" s="112">
        <v>44247</v>
      </c>
      <c r="F267" s="232" t="s">
        <v>649</v>
      </c>
      <c r="G267" s="115"/>
    </row>
    <row r="268" spans="1:7" s="114" customFormat="1" x14ac:dyDescent="0.25">
      <c r="A268" s="276"/>
      <c r="B268" s="232" t="s">
        <v>674</v>
      </c>
      <c r="C268" s="232" t="s">
        <v>675</v>
      </c>
      <c r="D268" s="232" t="s">
        <v>678</v>
      </c>
      <c r="E268" s="112">
        <v>44967</v>
      </c>
      <c r="F268" s="232" t="s">
        <v>649</v>
      </c>
      <c r="G268" s="116"/>
    </row>
    <row r="269" spans="1:7" s="114" customFormat="1" ht="35.25" customHeight="1" x14ac:dyDescent="0.25">
      <c r="A269" s="231"/>
      <c r="B269" s="232"/>
      <c r="C269" s="232"/>
      <c r="D269" s="232"/>
      <c r="E269" s="112"/>
      <c r="F269" s="232"/>
      <c r="G269" s="113"/>
    </row>
    <row r="270" spans="1:7" s="114" customFormat="1" ht="35.25" customHeight="1" x14ac:dyDescent="0.25">
      <c r="A270" s="231"/>
      <c r="B270" s="232"/>
      <c r="C270" s="232"/>
      <c r="D270" s="232"/>
      <c r="E270" s="112"/>
      <c r="F270" s="232"/>
      <c r="G270" s="113"/>
    </row>
    <row r="271" spans="1:7" s="114" customFormat="1" ht="35.25" customHeight="1" x14ac:dyDescent="0.25">
      <c r="A271" s="231"/>
      <c r="B271" s="232"/>
      <c r="C271" s="232"/>
      <c r="D271" s="232"/>
      <c r="E271" s="112"/>
      <c r="F271" s="232"/>
      <c r="G271" s="113"/>
    </row>
    <row r="272" spans="1:7" s="114" customFormat="1" ht="35.25" customHeight="1" x14ac:dyDescent="0.25">
      <c r="A272" s="231"/>
      <c r="B272" s="232"/>
      <c r="C272" s="232"/>
      <c r="D272" s="232"/>
      <c r="E272" s="112"/>
      <c r="F272" s="232"/>
      <c r="G272" s="113"/>
    </row>
    <row r="273" spans="1:7" s="114" customFormat="1" ht="35.25" customHeight="1" x14ac:dyDescent="0.25">
      <c r="A273" s="231"/>
      <c r="B273" s="232"/>
      <c r="C273" s="232"/>
      <c r="D273" s="232"/>
      <c r="E273" s="112"/>
      <c r="F273" s="232"/>
      <c r="G273" s="113"/>
    </row>
    <row r="274" spans="1:7" s="114" customFormat="1" ht="35.25" customHeight="1" x14ac:dyDescent="0.25">
      <c r="A274" s="231"/>
      <c r="B274" s="232"/>
      <c r="C274" s="232"/>
      <c r="D274" s="232"/>
      <c r="E274" s="112"/>
      <c r="F274" s="232"/>
      <c r="G274" s="113"/>
    </row>
    <row r="275" spans="1:7" s="114" customFormat="1" ht="35.25" customHeight="1" x14ac:dyDescent="0.25">
      <c r="A275" s="231"/>
      <c r="B275" s="232"/>
      <c r="C275" s="232"/>
      <c r="D275" s="232"/>
      <c r="E275" s="112"/>
      <c r="F275" s="232"/>
      <c r="G275" s="113"/>
    </row>
    <row r="276" spans="1:7" s="114" customFormat="1" ht="35.25" customHeight="1" x14ac:dyDescent="0.25">
      <c r="A276" s="231"/>
      <c r="B276" s="232"/>
      <c r="C276" s="232"/>
      <c r="D276" s="232"/>
      <c r="E276" s="112"/>
      <c r="F276" s="232"/>
      <c r="G276" s="113"/>
    </row>
    <row r="277" spans="1:7" s="114" customFormat="1" ht="35.25" customHeight="1" x14ac:dyDescent="0.25">
      <c r="A277" s="231"/>
      <c r="B277" s="232"/>
      <c r="C277" s="232"/>
      <c r="D277" s="232"/>
      <c r="E277" s="112"/>
      <c r="F277" s="232"/>
      <c r="G277" s="113"/>
    </row>
    <row r="278" spans="1:7" s="114" customFormat="1" ht="35.25" customHeight="1" x14ac:dyDescent="0.25">
      <c r="A278" s="232"/>
      <c r="B278" s="232"/>
      <c r="C278" s="232"/>
      <c r="D278" s="232"/>
      <c r="E278" s="112"/>
      <c r="F278" s="232"/>
      <c r="G278" s="113"/>
    </row>
    <row r="279" spans="1:7" s="114" customFormat="1" ht="35.25" customHeight="1" x14ac:dyDescent="0.25">
      <c r="A279" s="232"/>
      <c r="B279" s="232"/>
      <c r="C279" s="232"/>
      <c r="D279" s="232"/>
      <c r="E279" s="112"/>
      <c r="F279" s="232"/>
      <c r="G279" s="115"/>
    </row>
    <row r="280" spans="1:7" s="114" customFormat="1" ht="35.25" customHeight="1" x14ac:dyDescent="0.25">
      <c r="A280" s="232"/>
      <c r="B280" s="232"/>
      <c r="C280" s="232"/>
      <c r="D280" s="232"/>
      <c r="E280" s="112"/>
      <c r="F280" s="232"/>
      <c r="G280" s="115"/>
    </row>
    <row r="281" spans="1:7" s="114" customFormat="1" ht="35.25" customHeight="1" x14ac:dyDescent="0.25">
      <c r="A281" s="232"/>
      <c r="B281" s="232"/>
      <c r="C281" s="232"/>
      <c r="D281" s="232"/>
      <c r="E281" s="112"/>
      <c r="F281" s="232"/>
      <c r="G281" s="115"/>
    </row>
    <row r="282" spans="1:7" s="114" customFormat="1" ht="43.5" customHeight="1" x14ac:dyDescent="0.25">
      <c r="A282" s="232"/>
      <c r="B282" s="232"/>
      <c r="C282" s="232"/>
      <c r="D282" s="232"/>
      <c r="E282" s="112"/>
      <c r="F282" s="232"/>
      <c r="G282" s="115"/>
    </row>
    <row r="283" spans="1:7" s="114" customFormat="1" ht="45.75" customHeight="1" x14ac:dyDescent="0.25">
      <c r="A283" s="231"/>
      <c r="B283" s="232"/>
      <c r="C283" s="232"/>
      <c r="D283" s="232"/>
      <c r="E283" s="112"/>
      <c r="F283" s="232"/>
      <c r="G283" s="115"/>
    </row>
    <row r="284" spans="1:7" s="114" customFormat="1" ht="35.25" customHeight="1" x14ac:dyDescent="0.25">
      <c r="A284" s="231"/>
      <c r="B284" s="232"/>
      <c r="C284" s="232"/>
      <c r="D284" s="232"/>
      <c r="E284" s="112"/>
      <c r="F284" s="232"/>
      <c r="G284" s="115"/>
    </row>
    <row r="285" spans="1:7" s="114" customFormat="1" ht="35.25" customHeight="1" x14ac:dyDescent="0.25">
      <c r="A285" s="231"/>
      <c r="B285" s="232"/>
      <c r="C285" s="232"/>
      <c r="D285" s="232"/>
      <c r="E285" s="112"/>
      <c r="F285" s="232"/>
      <c r="G285" s="115"/>
    </row>
    <row r="286" spans="1:7" s="114" customFormat="1" ht="45.75" customHeight="1" x14ac:dyDescent="0.25">
      <c r="A286" s="231"/>
      <c r="B286" s="232"/>
      <c r="C286" s="232"/>
      <c r="D286" s="232"/>
      <c r="E286" s="112"/>
      <c r="F286" s="232"/>
      <c r="G286" s="115"/>
    </row>
    <row r="287" spans="1:7" s="114" customFormat="1" ht="35.25" customHeight="1" x14ac:dyDescent="0.25">
      <c r="A287" s="232"/>
      <c r="B287" s="232"/>
      <c r="C287" s="232"/>
      <c r="D287" s="232"/>
      <c r="E287" s="112"/>
      <c r="F287" s="232"/>
      <c r="G287" s="115"/>
    </row>
    <row r="288" spans="1:7" s="114" customFormat="1" ht="35.25" customHeight="1" x14ac:dyDescent="0.25">
      <c r="A288" s="232"/>
      <c r="B288" s="232"/>
      <c r="C288" s="232"/>
      <c r="D288" s="232"/>
      <c r="E288" s="112"/>
      <c r="F288" s="232"/>
      <c r="G288" s="113"/>
    </row>
    <row r="289" spans="1:7" s="114" customFormat="1" ht="35.25" customHeight="1" x14ac:dyDescent="0.25">
      <c r="A289" s="232"/>
      <c r="B289" s="232"/>
      <c r="C289" s="232"/>
      <c r="D289" s="232"/>
      <c r="E289" s="112"/>
      <c r="F289" s="232"/>
      <c r="G289" s="113"/>
    </row>
    <row r="290" spans="1:7" s="114" customFormat="1" ht="35.25" customHeight="1" x14ac:dyDescent="0.25">
      <c r="A290" s="232"/>
      <c r="B290" s="232"/>
      <c r="C290" s="232"/>
      <c r="D290" s="232"/>
      <c r="E290" s="112"/>
      <c r="F290" s="232"/>
      <c r="G290" s="115"/>
    </row>
    <row r="291" spans="1:7" s="114" customFormat="1" ht="35.25" customHeight="1" x14ac:dyDescent="0.25">
      <c r="A291" s="232"/>
      <c r="B291" s="232"/>
      <c r="C291" s="232"/>
      <c r="D291" s="232"/>
      <c r="E291" s="112"/>
      <c r="F291" s="232"/>
      <c r="G291" s="115"/>
    </row>
    <row r="292" spans="1:7" s="114" customFormat="1" ht="35.25" customHeight="1" x14ac:dyDescent="0.25">
      <c r="A292" s="232"/>
      <c r="B292" s="232"/>
      <c r="C292" s="232"/>
      <c r="D292" s="232"/>
      <c r="E292" s="112"/>
      <c r="F292" s="232"/>
      <c r="G292" s="115"/>
    </row>
    <row r="293" spans="1:7" s="114" customFormat="1" ht="35.25" customHeight="1" x14ac:dyDescent="0.25">
      <c r="A293" s="232"/>
      <c r="B293" s="232"/>
      <c r="C293" s="232"/>
      <c r="D293" s="232"/>
      <c r="E293" s="112"/>
      <c r="F293" s="232"/>
      <c r="G293" s="115"/>
    </row>
    <row r="294" spans="1:7" s="114" customFormat="1" ht="35.25" customHeight="1" x14ac:dyDescent="0.25">
      <c r="A294" s="232"/>
      <c r="B294" s="232"/>
      <c r="C294" s="232"/>
      <c r="D294" s="232"/>
      <c r="E294" s="112"/>
      <c r="F294" s="232"/>
      <c r="G294" s="115"/>
    </row>
    <row r="295" spans="1:7" s="114" customFormat="1" ht="35.25" customHeight="1" x14ac:dyDescent="0.25">
      <c r="A295" s="232"/>
      <c r="B295" s="232"/>
      <c r="C295" s="232"/>
      <c r="D295" s="232"/>
      <c r="E295" s="112"/>
      <c r="F295" s="232"/>
    </row>
    <row r="296" spans="1:7" s="114" customFormat="1" ht="49.5" customHeight="1" x14ac:dyDescent="0.25">
      <c r="A296" s="232"/>
      <c r="B296" s="232"/>
      <c r="C296" s="232"/>
      <c r="D296" s="232"/>
      <c r="E296" s="112"/>
      <c r="F296" s="232"/>
      <c r="G296" s="115"/>
    </row>
    <row r="297" spans="1:7" s="114" customFormat="1" ht="49.5" customHeight="1" x14ac:dyDescent="0.25">
      <c r="A297" s="232"/>
      <c r="B297" s="232"/>
      <c r="C297" s="232"/>
      <c r="D297" s="232"/>
      <c r="E297" s="112"/>
      <c r="F297" s="232"/>
      <c r="G297" s="115"/>
    </row>
    <row r="298" spans="1:7" s="114" customFormat="1" ht="49.5" customHeight="1" x14ac:dyDescent="0.25">
      <c r="A298" s="232"/>
      <c r="B298" s="232"/>
      <c r="C298" s="232"/>
      <c r="D298" s="232"/>
      <c r="E298" s="112"/>
      <c r="F298" s="232"/>
      <c r="G298" s="115"/>
    </row>
    <row r="299" spans="1:7" s="114" customFormat="1" ht="49.5" customHeight="1" x14ac:dyDescent="0.25">
      <c r="A299" s="232"/>
      <c r="B299" s="232"/>
      <c r="C299" s="232"/>
      <c r="D299" s="232"/>
      <c r="E299" s="112"/>
      <c r="F299" s="232"/>
      <c r="G299" s="113"/>
    </row>
    <row r="300" spans="1:7" s="114" customFormat="1" ht="49.5" customHeight="1" x14ac:dyDescent="0.25">
      <c r="A300" s="232"/>
      <c r="B300" s="232"/>
      <c r="C300" s="232"/>
      <c r="D300" s="232"/>
      <c r="E300" s="112"/>
      <c r="F300" s="232"/>
      <c r="G300" s="113"/>
    </row>
    <row r="301" spans="1:7" s="114" customFormat="1" ht="35.25" customHeight="1" x14ac:dyDescent="0.25">
      <c r="A301" s="232"/>
      <c r="B301" s="232"/>
      <c r="C301" s="232"/>
      <c r="D301" s="232"/>
      <c r="E301" s="112"/>
      <c r="F301" s="232"/>
      <c r="G301" s="115"/>
    </row>
    <row r="302" spans="1:7" s="114" customFormat="1" ht="35.25" customHeight="1" x14ac:dyDescent="0.25">
      <c r="A302" s="232"/>
      <c r="B302" s="232"/>
      <c r="C302" s="232"/>
      <c r="D302" s="232"/>
      <c r="E302" s="112"/>
      <c r="F302" s="232"/>
      <c r="G302" s="115"/>
    </row>
    <row r="303" spans="1:7" s="114" customFormat="1" ht="35.25" customHeight="1" x14ac:dyDescent="0.25">
      <c r="A303" s="232"/>
      <c r="B303" s="232"/>
      <c r="C303" s="232"/>
      <c r="D303" s="232"/>
      <c r="E303" s="112"/>
      <c r="F303" s="232"/>
      <c r="G303" s="115"/>
    </row>
    <row r="304" spans="1:7" s="114" customFormat="1" ht="35.25" customHeight="1" x14ac:dyDescent="0.25">
      <c r="A304" s="232"/>
      <c r="B304" s="232"/>
      <c r="C304" s="232"/>
      <c r="D304" s="232"/>
      <c r="E304" s="112"/>
      <c r="F304" s="232"/>
      <c r="G304" s="115"/>
    </row>
    <row r="305" spans="1:7" s="114" customFormat="1" ht="35.25" customHeight="1" x14ac:dyDescent="0.25">
      <c r="A305" s="232"/>
      <c r="B305" s="232"/>
      <c r="C305" s="232"/>
      <c r="D305" s="232"/>
      <c r="E305" s="112"/>
      <c r="F305" s="232"/>
      <c r="G305" s="115"/>
    </row>
    <row r="306" spans="1:7" s="114" customFormat="1" ht="35.25" customHeight="1" x14ac:dyDescent="0.25">
      <c r="A306" s="232"/>
      <c r="B306" s="232"/>
      <c r="C306" s="232"/>
      <c r="D306" s="232"/>
      <c r="E306" s="112"/>
      <c r="F306" s="232"/>
      <c r="G306" s="115"/>
    </row>
    <row r="307" spans="1:7" s="114" customFormat="1" ht="35.25" customHeight="1" x14ac:dyDescent="0.25">
      <c r="A307" s="232"/>
      <c r="B307" s="232"/>
      <c r="C307" s="232"/>
      <c r="D307" s="232"/>
      <c r="E307" s="112"/>
      <c r="F307" s="232"/>
      <c r="G307" s="115"/>
    </row>
    <row r="308" spans="1:7" s="114" customFormat="1" ht="35.25" customHeight="1" x14ac:dyDescent="0.25">
      <c r="A308" s="232"/>
      <c r="B308" s="232"/>
      <c r="C308" s="232"/>
      <c r="D308" s="232"/>
      <c r="E308" s="112"/>
      <c r="F308" s="232"/>
      <c r="G308" s="113"/>
    </row>
    <row r="309" spans="1:7" s="114" customFormat="1" ht="35.25" customHeight="1" x14ac:dyDescent="0.25">
      <c r="A309" s="232"/>
      <c r="B309" s="232"/>
      <c r="C309" s="232"/>
      <c r="D309" s="232"/>
      <c r="E309" s="112"/>
      <c r="F309" s="232"/>
      <c r="G309" s="113"/>
    </row>
    <row r="310" spans="1:7" s="114" customFormat="1" ht="35.25" customHeight="1" x14ac:dyDescent="0.25">
      <c r="A310" s="232"/>
      <c r="B310" s="232"/>
      <c r="C310" s="232"/>
      <c r="D310" s="232"/>
      <c r="E310" s="112"/>
      <c r="F310" s="232"/>
      <c r="G310" s="113"/>
    </row>
    <row r="311" spans="1:7" s="114" customFormat="1" ht="45.75" customHeight="1" x14ac:dyDescent="0.25">
      <c r="A311" s="232"/>
      <c r="B311" s="232"/>
      <c r="C311" s="232"/>
      <c r="D311" s="232"/>
      <c r="E311" s="112"/>
      <c r="F311" s="232"/>
      <c r="G311" s="115"/>
    </row>
    <row r="312" spans="1:7" s="114" customFormat="1" ht="45.75" customHeight="1" x14ac:dyDescent="0.25">
      <c r="A312" s="232"/>
      <c r="B312" s="232"/>
      <c r="C312" s="232"/>
      <c r="D312" s="232"/>
      <c r="E312" s="112"/>
      <c r="F312" s="232"/>
      <c r="G312" s="115"/>
    </row>
    <row r="313" spans="1:7" s="114" customFormat="1" ht="45.75" customHeight="1" x14ac:dyDescent="0.25">
      <c r="A313" s="232"/>
      <c r="B313" s="232"/>
      <c r="C313" s="232"/>
      <c r="D313" s="232"/>
      <c r="E313" s="112"/>
      <c r="F313" s="232"/>
      <c r="G313" s="115"/>
    </row>
    <row r="314" spans="1:7" s="114" customFormat="1" ht="45.75" customHeight="1" x14ac:dyDescent="0.25">
      <c r="A314" s="232"/>
      <c r="B314" s="232"/>
      <c r="C314" s="232"/>
      <c r="D314" s="232"/>
      <c r="E314" s="112"/>
      <c r="F314" s="232"/>
      <c r="G314" s="115"/>
    </row>
    <row r="315" spans="1:7" s="114" customFormat="1" ht="45.75" customHeight="1" x14ac:dyDescent="0.25">
      <c r="A315" s="232"/>
      <c r="B315" s="232"/>
      <c r="C315" s="232"/>
      <c r="D315" s="232"/>
      <c r="E315" s="112"/>
      <c r="F315" s="232"/>
      <c r="G315" s="115"/>
    </row>
    <row r="316" spans="1:7" s="114" customFormat="1" ht="35.25" customHeight="1" x14ac:dyDescent="0.25">
      <c r="A316" s="232"/>
      <c r="B316" s="232"/>
      <c r="C316" s="232"/>
      <c r="D316" s="232"/>
      <c r="E316" s="112"/>
      <c r="F316" s="232"/>
      <c r="G316" s="115"/>
    </row>
    <row r="317" spans="1:7" s="114" customFormat="1" ht="35.25" customHeight="1" x14ac:dyDescent="0.25">
      <c r="A317" s="232"/>
      <c r="B317" s="232"/>
      <c r="C317" s="232"/>
      <c r="D317" s="232"/>
      <c r="E317" s="112"/>
      <c r="F317" s="232"/>
      <c r="G317" s="115"/>
    </row>
    <row r="318" spans="1:7" s="114" customFormat="1" ht="35.25" customHeight="1" x14ac:dyDescent="0.25">
      <c r="A318" s="232"/>
      <c r="B318" s="232"/>
      <c r="C318" s="232"/>
      <c r="D318" s="232"/>
      <c r="E318" s="112"/>
      <c r="F318" s="232"/>
      <c r="G318" s="115"/>
    </row>
    <row r="319" spans="1:7" s="114" customFormat="1" ht="35.25" customHeight="1" x14ac:dyDescent="0.25">
      <c r="A319" s="232"/>
      <c r="B319" s="232"/>
      <c r="C319" s="232"/>
      <c r="D319" s="232"/>
      <c r="E319" s="112"/>
      <c r="F319" s="232"/>
      <c r="G319" s="115"/>
    </row>
    <row r="320" spans="1:7" s="114" customFormat="1" ht="35.25" customHeight="1" x14ac:dyDescent="0.25">
      <c r="A320" s="232"/>
      <c r="B320" s="232"/>
      <c r="C320" s="232"/>
      <c r="D320" s="232"/>
      <c r="E320" s="112"/>
      <c r="F320" s="232"/>
      <c r="G320" s="115"/>
    </row>
    <row r="321" spans="1:7" s="114" customFormat="1" ht="35.25" customHeight="1" x14ac:dyDescent="0.25">
      <c r="A321" s="232"/>
      <c r="B321" s="232"/>
      <c r="C321" s="232"/>
      <c r="D321" s="232"/>
      <c r="E321" s="112"/>
      <c r="F321" s="232"/>
      <c r="G321" s="115"/>
    </row>
    <row r="322" spans="1:7" s="114" customFormat="1" ht="35.25" customHeight="1" x14ac:dyDescent="0.25">
      <c r="A322" s="232"/>
      <c r="B322" s="232"/>
      <c r="C322" s="232"/>
      <c r="D322" s="232"/>
      <c r="E322" s="112"/>
      <c r="F322" s="232"/>
      <c r="G322" s="115"/>
    </row>
    <row r="323" spans="1:7" s="114" customFormat="1" ht="35.25" customHeight="1" x14ac:dyDescent="0.25">
      <c r="A323" s="232"/>
      <c r="B323" s="232"/>
      <c r="C323" s="232"/>
      <c r="D323" s="232"/>
      <c r="E323" s="112"/>
      <c r="F323" s="232"/>
      <c r="G323" s="115"/>
    </row>
    <row r="324" spans="1:7" s="114" customFormat="1" ht="35.25" customHeight="1" x14ac:dyDescent="0.25">
      <c r="A324" s="232"/>
      <c r="B324" s="232"/>
      <c r="C324" s="232"/>
      <c r="D324" s="232"/>
      <c r="E324" s="112"/>
      <c r="F324" s="232"/>
      <c r="G324" s="115"/>
    </row>
    <row r="325" spans="1:7" s="114" customFormat="1" ht="35.25" customHeight="1" x14ac:dyDescent="0.25">
      <c r="A325" s="232"/>
      <c r="B325" s="232"/>
      <c r="C325" s="232"/>
      <c r="D325" s="232"/>
      <c r="E325" s="112"/>
      <c r="F325" s="232"/>
      <c r="G325" s="115"/>
    </row>
    <row r="326" spans="1:7" s="114" customFormat="1" ht="35.25" customHeight="1" x14ac:dyDescent="0.25">
      <c r="A326" s="232"/>
      <c r="B326" s="232"/>
      <c r="C326" s="232"/>
      <c r="D326" s="232"/>
      <c r="E326" s="112"/>
      <c r="F326" s="232"/>
      <c r="G326" s="115"/>
    </row>
    <row r="327" spans="1:7" s="114" customFormat="1" ht="35.25" customHeight="1" x14ac:dyDescent="0.25">
      <c r="A327" s="232"/>
      <c r="B327" s="232"/>
      <c r="C327" s="231"/>
      <c r="D327" s="232"/>
      <c r="E327" s="112"/>
      <c r="F327" s="232"/>
      <c r="G327" s="115"/>
    </row>
    <row r="328" spans="1:7" s="114" customFormat="1" ht="35.25" customHeight="1" x14ac:dyDescent="0.25">
      <c r="A328" s="232"/>
      <c r="B328" s="232"/>
      <c r="C328" s="232"/>
      <c r="D328" s="232"/>
      <c r="E328" s="112"/>
      <c r="F328" s="232"/>
      <c r="G328" s="115"/>
    </row>
    <row r="329" spans="1:7" s="114" customFormat="1" ht="35.25" customHeight="1" x14ac:dyDescent="0.25">
      <c r="A329" s="232"/>
      <c r="B329" s="232"/>
      <c r="C329" s="232"/>
      <c r="D329" s="232"/>
      <c r="E329" s="112"/>
      <c r="F329" s="232"/>
      <c r="G329" s="115"/>
    </row>
    <row r="330" spans="1:7" s="114" customFormat="1" ht="35.25" customHeight="1" x14ac:dyDescent="0.25">
      <c r="A330" s="232"/>
      <c r="B330" s="232"/>
      <c r="C330" s="232"/>
      <c r="D330" s="232"/>
      <c r="E330" s="112"/>
      <c r="F330" s="232"/>
      <c r="G330" s="115"/>
    </row>
    <row r="331" spans="1:7" s="114" customFormat="1" ht="35.25" customHeight="1" x14ac:dyDescent="0.25">
      <c r="A331" s="232"/>
      <c r="B331" s="232"/>
      <c r="C331" s="232"/>
      <c r="D331" s="232"/>
      <c r="E331" s="112"/>
      <c r="F331" s="232"/>
      <c r="G331" s="115"/>
    </row>
    <row r="332" spans="1:7" s="114" customFormat="1" ht="35.25" customHeight="1" x14ac:dyDescent="0.25">
      <c r="A332" s="232"/>
      <c r="B332" s="232"/>
      <c r="C332" s="232"/>
      <c r="D332" s="232"/>
      <c r="E332" s="112"/>
      <c r="F332" s="232"/>
      <c r="G332" s="115"/>
    </row>
    <row r="333" spans="1:7" s="114" customFormat="1" ht="35.25" customHeight="1" x14ac:dyDescent="0.25">
      <c r="A333" s="232"/>
      <c r="B333" s="232"/>
      <c r="C333" s="232"/>
      <c r="D333" s="232"/>
      <c r="E333" s="112"/>
      <c r="F333" s="232"/>
      <c r="G333" s="116"/>
    </row>
    <row r="334" spans="1:7" s="114" customFormat="1" ht="35.25" customHeight="1" x14ac:dyDescent="0.25">
      <c r="A334" s="232"/>
      <c r="B334" s="232"/>
      <c r="C334" s="232"/>
      <c r="D334" s="232"/>
      <c r="E334" s="112"/>
      <c r="F334" s="232"/>
      <c r="G334" s="115"/>
    </row>
    <row r="335" spans="1:7" s="114" customFormat="1" ht="35.25" customHeight="1" x14ac:dyDescent="0.25">
      <c r="A335" s="232"/>
      <c r="B335" s="95"/>
      <c r="C335" s="95"/>
      <c r="D335" s="232"/>
      <c r="E335" s="112"/>
      <c r="F335" s="231"/>
      <c r="G335" s="115"/>
    </row>
    <row r="336" spans="1:7" s="114" customFormat="1" ht="35.25" customHeight="1" x14ac:dyDescent="0.25">
      <c r="A336" s="232"/>
      <c r="B336" s="95"/>
      <c r="C336" s="95"/>
      <c r="D336" s="232"/>
      <c r="E336" s="112"/>
      <c r="F336" s="231"/>
    </row>
    <row r="337" spans="1:6" s="114" customFormat="1" ht="35.25" customHeight="1" x14ac:dyDescent="0.25">
      <c r="A337" s="232"/>
      <c r="B337" s="95"/>
      <c r="C337" s="95"/>
      <c r="D337" s="232"/>
      <c r="E337" s="112"/>
      <c r="F337" s="231"/>
    </row>
    <row r="338" spans="1:6" s="114" customFormat="1" ht="27.75" customHeight="1" x14ac:dyDescent="0.25">
      <c r="A338" s="232"/>
      <c r="B338" s="232"/>
      <c r="C338" s="232"/>
      <c r="D338" s="232"/>
      <c r="E338" s="112"/>
      <c r="F338" s="231"/>
    </row>
    <row r="339" spans="1:6" s="114" customFormat="1" ht="48" customHeight="1" x14ac:dyDescent="0.25">
      <c r="A339" s="232"/>
      <c r="B339" s="232"/>
      <c r="C339" s="232"/>
      <c r="D339" s="232"/>
      <c r="E339" s="112"/>
      <c r="F339" s="232"/>
    </row>
    <row r="340" spans="1:6" s="114" customFormat="1" ht="39.75" customHeight="1" x14ac:dyDescent="0.25">
      <c r="A340" s="232"/>
      <c r="B340" s="232"/>
      <c r="C340" s="232"/>
      <c r="D340" s="232"/>
      <c r="E340" s="112"/>
      <c r="F340" s="232"/>
    </row>
    <row r="341" spans="1:6" s="114" customFormat="1" ht="35.25" customHeight="1" x14ac:dyDescent="0.25">
      <c r="A341" s="232"/>
      <c r="B341" s="232"/>
      <c r="C341" s="232"/>
      <c r="D341" s="232"/>
      <c r="E341" s="112"/>
      <c r="F341" s="232"/>
    </row>
    <row r="342" spans="1:6" s="114" customFormat="1" ht="35.25" customHeight="1" x14ac:dyDescent="0.25">
      <c r="A342" s="232"/>
      <c r="B342" s="232"/>
      <c r="C342" s="232"/>
      <c r="D342" s="232"/>
      <c r="E342" s="112"/>
      <c r="F342" s="232"/>
    </row>
    <row r="343" spans="1:6" s="114" customFormat="1" ht="45" customHeight="1" x14ac:dyDescent="0.25">
      <c r="A343" s="232"/>
      <c r="B343" s="232"/>
      <c r="C343" s="232"/>
      <c r="D343" s="232"/>
      <c r="E343" s="112"/>
      <c r="F343" s="232"/>
    </row>
    <row r="344" spans="1:6" s="114" customFormat="1" ht="50.25" customHeight="1" x14ac:dyDescent="0.25">
      <c r="A344" s="232"/>
      <c r="B344" s="232"/>
      <c r="C344" s="232"/>
      <c r="D344" s="232"/>
      <c r="E344" s="112"/>
      <c r="F344" s="232"/>
    </row>
    <row r="345" spans="1:6" s="114" customFormat="1" ht="50.25" customHeight="1" x14ac:dyDescent="0.25">
      <c r="A345" s="232"/>
      <c r="B345" s="142"/>
      <c r="C345" s="232"/>
      <c r="D345" s="232"/>
      <c r="E345" s="112"/>
      <c r="F345" s="232"/>
    </row>
    <row r="346" spans="1:6" s="114" customFormat="1" ht="42.75" customHeight="1" x14ac:dyDescent="0.25">
      <c r="A346" s="232"/>
      <c r="B346" s="142"/>
      <c r="C346" s="232"/>
      <c r="D346" s="232"/>
      <c r="E346" s="112"/>
      <c r="F346" s="232"/>
    </row>
    <row r="347" spans="1:6" s="114" customFormat="1" ht="45" customHeight="1" x14ac:dyDescent="0.25">
      <c r="A347" s="232"/>
      <c r="B347" s="142"/>
      <c r="C347" s="232"/>
      <c r="D347" s="232"/>
      <c r="E347" s="112"/>
      <c r="F347" s="232"/>
    </row>
    <row r="348" spans="1:6" s="114" customFormat="1" ht="45" customHeight="1" x14ac:dyDescent="0.25">
      <c r="A348" s="232"/>
      <c r="B348" s="142"/>
      <c r="C348" s="232"/>
      <c r="D348" s="232"/>
      <c r="E348" s="112"/>
      <c r="F348" s="232"/>
    </row>
    <row r="349" spans="1:6" s="114" customFormat="1" ht="45" customHeight="1" x14ac:dyDescent="0.25">
      <c r="A349" s="232"/>
      <c r="B349" s="142"/>
      <c r="C349" s="232"/>
      <c r="D349" s="232"/>
      <c r="E349" s="112"/>
      <c r="F349" s="232"/>
    </row>
    <row r="350" spans="1:6" s="114" customFormat="1" ht="45" customHeight="1" x14ac:dyDescent="0.25">
      <c r="A350" s="232"/>
      <c r="B350" s="142"/>
      <c r="C350" s="232"/>
      <c r="D350" s="232"/>
      <c r="E350" s="112"/>
      <c r="F350" s="232"/>
    </row>
    <row r="351" spans="1:6" s="114" customFormat="1" ht="45" customHeight="1" x14ac:dyDescent="0.25">
      <c r="A351" s="232"/>
      <c r="B351" s="142"/>
      <c r="C351" s="232"/>
      <c r="D351" s="232"/>
      <c r="E351" s="112"/>
      <c r="F351" s="232"/>
    </row>
    <row r="352" spans="1:6" s="114" customFormat="1" ht="45" customHeight="1" x14ac:dyDescent="0.25">
      <c r="A352" s="232"/>
      <c r="B352" s="142"/>
      <c r="C352" s="232"/>
      <c r="D352" s="232"/>
      <c r="E352" s="112"/>
      <c r="F352" s="232"/>
    </row>
    <row r="353" spans="1:7" s="114" customFormat="1" ht="35.25" customHeight="1" x14ac:dyDescent="0.25">
      <c r="A353" s="232"/>
      <c r="B353" s="142"/>
      <c r="C353" s="232"/>
      <c r="D353" s="232"/>
      <c r="E353" s="112"/>
      <c r="F353" s="232"/>
    </row>
    <row r="354" spans="1:7" s="114" customFormat="1" ht="35.25" customHeight="1" x14ac:dyDescent="0.25">
      <c r="A354" s="232"/>
      <c r="B354" s="232"/>
      <c r="C354" s="232"/>
      <c r="D354" s="232"/>
      <c r="E354" s="112"/>
      <c r="F354" s="232"/>
    </row>
    <row r="355" spans="1:7" s="114" customFormat="1" ht="35.25" customHeight="1" x14ac:dyDescent="0.25">
      <c r="A355" s="232"/>
      <c r="B355" s="232"/>
      <c r="C355" s="232"/>
      <c r="D355" s="232"/>
      <c r="E355" s="112"/>
      <c r="F355" s="232"/>
    </row>
    <row r="356" spans="1:7" s="114" customFormat="1" ht="35.25" customHeight="1" x14ac:dyDescent="0.25">
      <c r="A356" s="232"/>
      <c r="B356" s="232"/>
      <c r="C356" s="232"/>
      <c r="D356" s="232"/>
      <c r="E356" s="112"/>
      <c r="F356" s="232"/>
    </row>
    <row r="357" spans="1:7" s="114" customFormat="1" ht="35.25" customHeight="1" x14ac:dyDescent="0.25">
      <c r="A357" s="232"/>
      <c r="B357" s="232"/>
      <c r="C357" s="232"/>
      <c r="D357" s="232"/>
      <c r="E357" s="112"/>
      <c r="F357" s="232"/>
      <c r="G357" s="113"/>
    </row>
    <row r="358" spans="1:7" s="114" customFormat="1" ht="35.25" customHeight="1" x14ac:dyDescent="0.25">
      <c r="A358" s="232"/>
      <c r="B358" s="232"/>
      <c r="C358" s="232"/>
      <c r="D358" s="232"/>
      <c r="E358" s="112"/>
      <c r="F358" s="232"/>
      <c r="G358" s="113"/>
    </row>
    <row r="359" spans="1:7" s="114" customFormat="1" ht="35.25" customHeight="1" x14ac:dyDescent="0.25">
      <c r="A359" s="232"/>
      <c r="B359" s="232"/>
      <c r="C359" s="232"/>
      <c r="D359" s="232"/>
      <c r="E359" s="112"/>
      <c r="F359" s="232"/>
      <c r="G359" s="113"/>
    </row>
    <row r="360" spans="1:7" s="114" customFormat="1" ht="35.25" customHeight="1" x14ac:dyDescent="0.25">
      <c r="A360" s="232"/>
      <c r="B360" s="232"/>
      <c r="C360" s="232"/>
      <c r="D360" s="232"/>
      <c r="E360" s="112"/>
      <c r="F360" s="232"/>
      <c r="G360" s="115"/>
    </row>
    <row r="361" spans="1:7" s="114" customFormat="1" ht="35.25" customHeight="1" x14ac:dyDescent="0.25">
      <c r="A361" s="232"/>
      <c r="B361" s="232"/>
      <c r="C361" s="232"/>
      <c r="D361" s="232"/>
      <c r="E361" s="112"/>
      <c r="F361" s="232"/>
      <c r="G361" s="115"/>
    </row>
    <row r="362" spans="1:7" s="114" customFormat="1" ht="35.25" customHeight="1" x14ac:dyDescent="0.25">
      <c r="A362" s="232"/>
      <c r="B362" s="232"/>
      <c r="C362" s="232"/>
      <c r="D362" s="232"/>
      <c r="E362" s="112"/>
      <c r="F362" s="232"/>
      <c r="G362" s="115"/>
    </row>
    <row r="363" spans="1:7" s="114" customFormat="1" ht="35.25" customHeight="1" x14ac:dyDescent="0.25">
      <c r="A363" s="232"/>
      <c r="B363" s="232"/>
      <c r="C363" s="232"/>
      <c r="D363" s="232"/>
      <c r="E363" s="112"/>
      <c r="F363" s="232"/>
      <c r="G363" s="115"/>
    </row>
    <row r="364" spans="1:7" s="114" customFormat="1" ht="35.25" customHeight="1" x14ac:dyDescent="0.25">
      <c r="A364" s="142"/>
      <c r="B364" s="232"/>
      <c r="C364" s="232"/>
      <c r="D364" s="232"/>
      <c r="E364" s="112"/>
      <c r="F364" s="232"/>
      <c r="G364" s="115"/>
    </row>
    <row r="365" spans="1:7" s="114" customFormat="1" ht="27.75" customHeight="1" x14ac:dyDescent="0.25">
      <c r="A365" s="142"/>
      <c r="B365" s="143"/>
      <c r="C365" s="143"/>
      <c r="D365" s="143"/>
      <c r="E365" s="112"/>
      <c r="F365" s="143"/>
    </row>
    <row r="366" spans="1:7" s="114" customFormat="1" ht="27.75" customHeight="1" x14ac:dyDescent="0.25">
      <c r="A366" s="142"/>
      <c r="B366" s="143"/>
      <c r="C366" s="143"/>
      <c r="D366" s="143"/>
      <c r="E366" s="112"/>
      <c r="F366" s="143"/>
    </row>
    <row r="367" spans="1:7" s="114" customFormat="1" ht="27.75" customHeight="1" x14ac:dyDescent="0.25">
      <c r="A367" s="142"/>
      <c r="B367" s="143"/>
      <c r="C367" s="143"/>
      <c r="D367" s="143"/>
      <c r="E367" s="112"/>
      <c r="F367" s="143"/>
    </row>
    <row r="368" spans="1:7" s="114" customFormat="1" ht="27.75" customHeight="1" x14ac:dyDescent="0.25">
      <c r="A368" s="142"/>
      <c r="B368" s="143"/>
      <c r="C368" s="143"/>
      <c r="D368" s="143"/>
      <c r="E368" s="112"/>
      <c r="F368" s="143"/>
    </row>
    <row r="369" spans="1:6" s="144" customFormat="1" ht="27.75" customHeight="1" x14ac:dyDescent="0.25">
      <c r="A369" s="142"/>
      <c r="B369" s="143"/>
      <c r="C369" s="143"/>
      <c r="D369" s="143"/>
      <c r="E369" s="112"/>
      <c r="F369" s="143"/>
    </row>
    <row r="370" spans="1:6" s="144" customFormat="1" ht="27.75" customHeight="1" x14ac:dyDescent="0.25">
      <c r="A370" s="142"/>
      <c r="B370" s="143"/>
      <c r="C370" s="143"/>
      <c r="D370" s="143"/>
      <c r="E370" s="112"/>
      <c r="F370" s="143"/>
    </row>
    <row r="371" spans="1:6" s="144" customFormat="1" ht="27.75" customHeight="1" x14ac:dyDescent="0.25">
      <c r="A371" s="142"/>
      <c r="B371" s="143"/>
      <c r="C371" s="143"/>
      <c r="D371" s="143"/>
      <c r="E371" s="112"/>
      <c r="F371" s="143"/>
    </row>
    <row r="372" spans="1:6" s="144" customFormat="1" ht="27.75" customHeight="1" x14ac:dyDescent="0.25">
      <c r="A372" s="142"/>
      <c r="B372" s="143"/>
      <c r="C372" s="143"/>
      <c r="D372" s="143"/>
      <c r="E372" s="112"/>
      <c r="F372" s="143"/>
    </row>
    <row r="373" spans="1:6" s="144" customFormat="1" ht="27.75" customHeight="1" x14ac:dyDescent="0.25">
      <c r="A373" s="145"/>
      <c r="B373" s="143"/>
      <c r="C373" s="143"/>
      <c r="D373" s="143"/>
      <c r="E373" s="112"/>
      <c r="F373" s="143"/>
    </row>
    <row r="374" spans="1:6" s="114" customFormat="1" ht="27.75" customHeight="1" x14ac:dyDescent="0.25">
      <c r="A374" s="142"/>
      <c r="B374" s="143"/>
      <c r="C374" s="143"/>
      <c r="D374" s="143"/>
      <c r="E374" s="112"/>
      <c r="F374" s="143"/>
    </row>
    <row r="375" spans="1:6" s="114" customFormat="1" ht="27.75" customHeight="1" x14ac:dyDescent="0.25">
      <c r="A375" s="142"/>
      <c r="B375" s="143"/>
      <c r="C375" s="143"/>
      <c r="D375" s="143"/>
      <c r="E375" s="112"/>
      <c r="F375" s="143"/>
    </row>
    <row r="376" spans="1:6" s="114" customFormat="1" ht="27.75" customHeight="1" x14ac:dyDescent="0.25">
      <c r="A376" s="142"/>
      <c r="B376" s="143"/>
      <c r="C376" s="143"/>
      <c r="D376" s="143"/>
      <c r="E376" s="112"/>
      <c r="F376" s="143"/>
    </row>
    <row r="377" spans="1:6" s="114" customFormat="1" ht="27.75" customHeight="1" x14ac:dyDescent="0.25">
      <c r="A377" s="142"/>
      <c r="B377" s="143"/>
      <c r="C377" s="143"/>
      <c r="D377" s="143"/>
      <c r="E377" s="112"/>
      <c r="F377" s="143"/>
    </row>
    <row r="378" spans="1:6" s="114" customFormat="1" ht="27.75" customHeight="1" x14ac:dyDescent="0.25">
      <c r="A378" s="142"/>
      <c r="B378" s="143"/>
      <c r="C378" s="143"/>
      <c r="D378" s="143"/>
      <c r="E378" s="112"/>
      <c r="F378" s="143"/>
    </row>
    <row r="379" spans="1:6" s="114" customFormat="1" ht="27.75" customHeight="1" x14ac:dyDescent="0.25">
      <c r="A379" s="146"/>
      <c r="B379" s="143"/>
      <c r="C379" s="143"/>
      <c r="D379" s="143"/>
      <c r="E379" s="112"/>
      <c r="F379" s="143"/>
    </row>
    <row r="380" spans="1:6" s="114" customFormat="1" ht="27.75" customHeight="1" x14ac:dyDescent="0.25">
      <c r="A380" s="146"/>
      <c r="B380" s="143"/>
      <c r="C380" s="143"/>
      <c r="D380" s="143"/>
      <c r="E380" s="112"/>
      <c r="F380" s="143"/>
    </row>
    <row r="381" spans="1:6" s="114" customFormat="1" ht="27.75" customHeight="1" x14ac:dyDescent="0.25">
      <c r="A381" s="146"/>
      <c r="B381" s="143"/>
      <c r="C381" s="143"/>
      <c r="D381" s="143"/>
      <c r="E381" s="112"/>
      <c r="F381" s="143"/>
    </row>
    <row r="382" spans="1:6" s="114" customFormat="1" ht="27.75" customHeight="1" x14ac:dyDescent="0.25">
      <c r="A382" s="146"/>
      <c r="B382" s="143"/>
      <c r="C382" s="143"/>
      <c r="D382" s="143"/>
      <c r="E382" s="112"/>
      <c r="F382" s="143"/>
    </row>
    <row r="383" spans="1:6" s="114" customFormat="1" ht="27.75" customHeight="1" x14ac:dyDescent="0.25">
      <c r="A383" s="146"/>
      <c r="B383" s="143"/>
      <c r="C383" s="143"/>
      <c r="D383" s="143"/>
      <c r="E383" s="112"/>
      <c r="F383" s="143"/>
    </row>
    <row r="384" spans="1:6" s="114" customFormat="1" ht="27.75" customHeight="1" x14ac:dyDescent="0.25">
      <c r="A384" s="146"/>
      <c r="B384" s="143"/>
      <c r="C384" s="143"/>
      <c r="D384" s="143"/>
      <c r="E384" s="112"/>
      <c r="F384" s="143"/>
    </row>
    <row r="385" spans="1:6" s="114" customFormat="1" ht="27.75" customHeight="1" x14ac:dyDescent="0.25">
      <c r="A385" s="146"/>
      <c r="B385" s="143"/>
      <c r="C385" s="143"/>
      <c r="D385" s="143"/>
      <c r="E385" s="112"/>
      <c r="F385" s="143"/>
    </row>
    <row r="386" spans="1:6" s="114" customFormat="1" ht="27.75" customHeight="1" x14ac:dyDescent="0.25">
      <c r="A386" s="146"/>
      <c r="B386" s="143"/>
      <c r="C386" s="143"/>
      <c r="D386" s="143"/>
      <c r="E386" s="112"/>
      <c r="F386" s="143"/>
    </row>
    <row r="387" spans="1:6" s="114" customFormat="1" ht="27.75" customHeight="1" x14ac:dyDescent="0.25">
      <c r="A387" s="146"/>
      <c r="B387" s="143"/>
      <c r="C387" s="143"/>
      <c r="D387" s="143"/>
      <c r="E387" s="112"/>
      <c r="F387" s="143"/>
    </row>
    <row r="388" spans="1:6" s="114" customFormat="1" ht="27.75" customHeight="1" x14ac:dyDescent="0.25">
      <c r="A388" s="146"/>
      <c r="B388" s="143"/>
      <c r="C388" s="143"/>
      <c r="D388" s="143"/>
      <c r="E388" s="112"/>
      <c r="F388" s="143"/>
    </row>
    <row r="389" spans="1:6" s="114" customFormat="1" ht="27.75" customHeight="1" x14ac:dyDescent="0.25">
      <c r="A389" s="146"/>
      <c r="B389" s="143"/>
      <c r="C389" s="143"/>
      <c r="D389" s="143"/>
      <c r="E389" s="112"/>
      <c r="F389" s="143"/>
    </row>
    <row r="390" spans="1:6" s="114" customFormat="1" ht="27.75" customHeight="1" x14ac:dyDescent="0.25">
      <c r="A390" s="146"/>
      <c r="B390" s="143"/>
      <c r="C390" s="143"/>
      <c r="D390" s="143"/>
      <c r="E390" s="112"/>
      <c r="F390" s="143"/>
    </row>
    <row r="391" spans="1:6" s="114" customFormat="1" ht="27.75" customHeight="1" x14ac:dyDescent="0.25">
      <c r="A391" s="146"/>
      <c r="B391" s="143"/>
      <c r="C391" s="143"/>
      <c r="D391" s="143"/>
      <c r="E391" s="112"/>
      <c r="F391" s="143"/>
    </row>
    <row r="392" spans="1:6" s="114" customFormat="1" ht="27.75" customHeight="1" x14ac:dyDescent="0.25">
      <c r="A392" s="146"/>
      <c r="B392" s="143"/>
      <c r="C392" s="143"/>
      <c r="D392" s="143"/>
      <c r="E392" s="112"/>
      <c r="F392" s="143"/>
    </row>
    <row r="393" spans="1:6" s="114" customFormat="1" ht="27.75" customHeight="1" x14ac:dyDescent="0.25">
      <c r="A393" s="146"/>
      <c r="B393" s="143"/>
      <c r="C393" s="143"/>
      <c r="D393" s="143"/>
      <c r="E393" s="112"/>
      <c r="F393" s="143"/>
    </row>
    <row r="394" spans="1:6" s="114" customFormat="1" ht="27.75" customHeight="1" x14ac:dyDescent="0.25">
      <c r="A394" s="146"/>
      <c r="B394" s="143"/>
      <c r="C394" s="143"/>
      <c r="D394" s="143"/>
      <c r="E394" s="112"/>
      <c r="F394" s="143"/>
    </row>
    <row r="395" spans="1:6" s="114" customFormat="1" ht="27.75" customHeight="1" x14ac:dyDescent="0.25">
      <c r="A395" s="146"/>
      <c r="B395" s="143"/>
      <c r="C395" s="143"/>
      <c r="D395" s="143"/>
      <c r="E395" s="112"/>
      <c r="F395" s="143"/>
    </row>
    <row r="396" spans="1:6" s="114" customFormat="1" ht="27.75" customHeight="1" x14ac:dyDescent="0.25">
      <c r="A396" s="146"/>
      <c r="B396" s="143"/>
      <c r="C396" s="143"/>
      <c r="D396" s="143"/>
      <c r="E396" s="112"/>
      <c r="F396" s="143"/>
    </row>
    <row r="397" spans="1:6" s="114" customFormat="1" ht="27.75" customHeight="1" x14ac:dyDescent="0.25">
      <c r="A397" s="146"/>
      <c r="B397" s="143"/>
      <c r="C397" s="143"/>
      <c r="D397" s="143"/>
      <c r="E397" s="112"/>
      <c r="F397" s="143"/>
    </row>
    <row r="398" spans="1:6" s="114" customFormat="1" ht="27.75" customHeight="1" x14ac:dyDescent="0.25">
      <c r="A398" s="146"/>
      <c r="B398" s="143"/>
      <c r="C398" s="143"/>
      <c r="D398" s="143"/>
      <c r="E398" s="112"/>
      <c r="F398" s="143"/>
    </row>
    <row r="399" spans="1:6" s="114" customFormat="1" ht="27.75" customHeight="1" x14ac:dyDescent="0.25">
      <c r="A399" s="146"/>
      <c r="B399" s="143"/>
      <c r="C399" s="143"/>
      <c r="D399" s="143"/>
      <c r="E399" s="112"/>
      <c r="F399" s="143"/>
    </row>
    <row r="400" spans="1:6" s="114" customFormat="1" ht="27.75" customHeight="1" x14ac:dyDescent="0.25">
      <c r="A400" s="146"/>
      <c r="B400" s="143"/>
      <c r="C400" s="143"/>
      <c r="D400" s="143"/>
      <c r="E400" s="112"/>
      <c r="F400" s="143"/>
    </row>
    <row r="401" spans="1:7" s="114" customFormat="1" ht="27.75" customHeight="1" x14ac:dyDescent="0.25">
      <c r="A401" s="146"/>
      <c r="B401" s="143"/>
      <c r="C401" s="143"/>
      <c r="D401" s="143"/>
      <c r="E401" s="112"/>
      <c r="F401" s="143"/>
    </row>
    <row r="402" spans="1:7" s="114" customFormat="1" ht="27.75" customHeight="1" x14ac:dyDescent="0.25">
      <c r="A402" s="146"/>
      <c r="B402" s="143"/>
      <c r="C402" s="143"/>
      <c r="D402" s="143"/>
      <c r="E402" s="112"/>
      <c r="F402" s="143"/>
    </row>
    <row r="403" spans="1:7" s="114" customFormat="1" ht="27.75" customHeight="1" x14ac:dyDescent="0.25">
      <c r="A403" s="146"/>
      <c r="B403" s="143"/>
      <c r="C403" s="143"/>
      <c r="D403" s="143"/>
      <c r="E403" s="112"/>
      <c r="F403" s="143"/>
    </row>
    <row r="404" spans="1:7" s="114" customFormat="1" ht="27.75" customHeight="1" x14ac:dyDescent="0.25">
      <c r="A404" s="146"/>
      <c r="B404" s="143"/>
      <c r="C404" s="143"/>
      <c r="D404" s="143"/>
      <c r="E404" s="112"/>
      <c r="F404" s="143"/>
    </row>
    <row r="405" spans="1:7" s="114" customFormat="1" ht="27.75" customHeight="1" x14ac:dyDescent="0.25">
      <c r="A405" s="146"/>
      <c r="B405" s="143"/>
      <c r="C405" s="143"/>
      <c r="D405" s="143"/>
      <c r="E405" s="112"/>
      <c r="F405" s="143"/>
    </row>
    <row r="406" spans="1:7" s="114" customFormat="1" ht="27.75" customHeight="1" x14ac:dyDescent="0.25">
      <c r="A406" s="146"/>
      <c r="B406" s="143"/>
      <c r="C406" s="143"/>
      <c r="D406" s="143"/>
      <c r="E406" s="112"/>
      <c r="F406" s="143"/>
    </row>
    <row r="407" spans="1:7" s="114" customFormat="1" ht="27.75" customHeight="1" x14ac:dyDescent="0.25">
      <c r="A407" s="146"/>
      <c r="B407" s="143"/>
      <c r="C407" s="143"/>
      <c r="D407" s="143"/>
      <c r="E407" s="112"/>
      <c r="F407" s="143"/>
    </row>
    <row r="408" spans="1:7" s="114" customFormat="1" ht="27.75" customHeight="1" x14ac:dyDescent="0.25">
      <c r="A408" s="146"/>
      <c r="B408" s="143"/>
      <c r="C408" s="143"/>
      <c r="D408" s="143"/>
      <c r="E408" s="112"/>
      <c r="F408" s="143"/>
    </row>
    <row r="409" spans="1:7" s="114" customFormat="1" ht="35.25" customHeight="1" x14ac:dyDescent="0.25">
      <c r="A409" s="232"/>
      <c r="B409" s="232"/>
      <c r="C409" s="232"/>
      <c r="D409" s="232"/>
      <c r="E409" s="112"/>
      <c r="F409" s="232"/>
      <c r="G409" s="113"/>
    </row>
    <row r="410" spans="1:7" s="114" customFormat="1" ht="35.25" customHeight="1" x14ac:dyDescent="0.25">
      <c r="A410" s="232"/>
      <c r="B410" s="232"/>
      <c r="C410" s="232"/>
      <c r="D410" s="232"/>
      <c r="E410" s="112"/>
      <c r="F410" s="232"/>
      <c r="G410" s="113"/>
    </row>
    <row r="411" spans="1:7" s="114" customFormat="1" ht="45.75" customHeight="1" x14ac:dyDescent="0.25">
      <c r="A411" s="232"/>
      <c r="B411" s="232"/>
      <c r="C411" s="232"/>
      <c r="D411" s="232"/>
      <c r="E411" s="112"/>
      <c r="F411" s="232"/>
      <c r="G411" s="115"/>
    </row>
    <row r="412" spans="1:7" s="114" customFormat="1" ht="45.75" customHeight="1" x14ac:dyDescent="0.25">
      <c r="A412" s="232"/>
      <c r="B412" s="232"/>
      <c r="C412" s="232"/>
      <c r="D412" s="232"/>
      <c r="E412" s="112"/>
      <c r="F412" s="232"/>
      <c r="G412" s="115"/>
    </row>
    <row r="413" spans="1:7" s="114" customFormat="1" ht="45.75" customHeight="1" x14ac:dyDescent="0.25">
      <c r="A413" s="232"/>
      <c r="B413" s="232"/>
      <c r="C413" s="232"/>
      <c r="D413" s="232"/>
      <c r="E413" s="112"/>
      <c r="F413" s="232"/>
      <c r="G413" s="115"/>
    </row>
    <row r="414" spans="1:7" s="114" customFormat="1" ht="45.75" customHeight="1" x14ac:dyDescent="0.25">
      <c r="A414" s="232"/>
      <c r="B414" s="232"/>
      <c r="C414" s="232"/>
      <c r="D414" s="232"/>
      <c r="E414" s="112"/>
      <c r="F414" s="232"/>
      <c r="G414" s="115"/>
    </row>
    <row r="415" spans="1:7" s="114" customFormat="1" ht="45.75" customHeight="1" x14ac:dyDescent="0.25">
      <c r="A415" s="232"/>
      <c r="B415" s="232"/>
      <c r="C415" s="232"/>
      <c r="D415" s="232"/>
      <c r="E415" s="112"/>
      <c r="F415" s="232"/>
      <c r="G415" s="115"/>
    </row>
    <row r="416" spans="1:7" s="114" customFormat="1" ht="35.25" customHeight="1" x14ac:dyDescent="0.25">
      <c r="A416" s="232"/>
      <c r="B416" s="232"/>
      <c r="C416" s="232"/>
      <c r="D416" s="232"/>
      <c r="E416" s="112"/>
      <c r="F416" s="232"/>
      <c r="G416" s="115"/>
    </row>
    <row r="417" spans="1:7" s="114" customFormat="1" ht="35.25" customHeight="1" x14ac:dyDescent="0.25">
      <c r="A417" s="232"/>
      <c r="B417" s="232"/>
      <c r="C417" s="232"/>
      <c r="D417" s="232"/>
      <c r="E417" s="112"/>
      <c r="F417" s="232"/>
      <c r="G417" s="115"/>
    </row>
    <row r="418" spans="1:7" s="114" customFormat="1" ht="35.25" customHeight="1" x14ac:dyDescent="0.25">
      <c r="A418" s="232"/>
      <c r="B418" s="232"/>
      <c r="C418" s="232"/>
      <c r="D418" s="232"/>
      <c r="E418" s="112"/>
      <c r="F418" s="232"/>
      <c r="G418" s="115"/>
    </row>
    <row r="419" spans="1:7" s="114" customFormat="1" ht="35.25" customHeight="1" x14ac:dyDescent="0.25">
      <c r="A419" s="232"/>
      <c r="B419" s="232"/>
      <c r="C419" s="232"/>
      <c r="D419" s="232"/>
      <c r="E419" s="112"/>
      <c r="F419" s="232"/>
      <c r="G419" s="115"/>
    </row>
    <row r="420" spans="1:7" s="114" customFormat="1" ht="35.25" customHeight="1" x14ac:dyDescent="0.25">
      <c r="A420" s="232"/>
      <c r="B420" s="232"/>
      <c r="C420" s="232"/>
      <c r="D420" s="232"/>
      <c r="E420" s="112"/>
      <c r="F420" s="232"/>
      <c r="G420" s="115"/>
    </row>
    <row r="421" spans="1:7" s="114" customFormat="1" ht="35.25" customHeight="1" x14ac:dyDescent="0.25">
      <c r="A421" s="232"/>
      <c r="B421" s="232"/>
      <c r="C421" s="232"/>
      <c r="D421" s="232"/>
      <c r="E421" s="112"/>
      <c r="F421" s="232"/>
      <c r="G421" s="115"/>
    </row>
    <row r="422" spans="1:7" s="114" customFormat="1" ht="35.25" customHeight="1" x14ac:dyDescent="0.25">
      <c r="A422" s="232"/>
      <c r="B422" s="232"/>
      <c r="C422" s="232"/>
      <c r="D422" s="232"/>
      <c r="E422" s="112"/>
      <c r="F422" s="232"/>
      <c r="G422" s="115"/>
    </row>
    <row r="423" spans="1:7" s="114" customFormat="1" ht="35.25" customHeight="1" x14ac:dyDescent="0.25">
      <c r="A423" s="232"/>
      <c r="B423" s="232"/>
      <c r="C423" s="232"/>
      <c r="D423" s="232"/>
      <c r="E423" s="112"/>
      <c r="F423" s="232"/>
      <c r="G423" s="115"/>
    </row>
    <row r="424" spans="1:7" s="114" customFormat="1" ht="35.25" customHeight="1" x14ac:dyDescent="0.25">
      <c r="A424" s="232"/>
      <c r="B424" s="232"/>
      <c r="C424" s="232"/>
      <c r="D424" s="232"/>
      <c r="E424" s="112"/>
      <c r="F424" s="232"/>
      <c r="G424" s="115"/>
    </row>
    <row r="425" spans="1:7" s="114" customFormat="1" ht="35.25" customHeight="1" x14ac:dyDescent="0.25">
      <c r="A425" s="232"/>
      <c r="B425" s="232"/>
      <c r="C425" s="232"/>
      <c r="D425" s="232"/>
      <c r="E425" s="112"/>
      <c r="F425" s="232"/>
      <c r="G425" s="115"/>
    </row>
    <row r="426" spans="1:7" s="114" customFormat="1" ht="35.25" customHeight="1" x14ac:dyDescent="0.25">
      <c r="A426" s="232"/>
      <c r="B426" s="232"/>
      <c r="C426" s="232"/>
      <c r="D426" s="232"/>
      <c r="E426" s="112"/>
      <c r="F426" s="232"/>
      <c r="G426" s="115"/>
    </row>
    <row r="427" spans="1:7" s="114" customFormat="1" ht="35.25" customHeight="1" x14ac:dyDescent="0.25">
      <c r="A427" s="232"/>
      <c r="B427" s="232"/>
      <c r="C427" s="231"/>
      <c r="D427" s="232"/>
      <c r="E427" s="112"/>
      <c r="F427" s="232"/>
      <c r="G427" s="115"/>
    </row>
    <row r="428" spans="1:7" s="114" customFormat="1" ht="35.25" customHeight="1" x14ac:dyDescent="0.25">
      <c r="A428" s="232"/>
      <c r="B428" s="232"/>
      <c r="C428" s="232"/>
      <c r="D428" s="232"/>
      <c r="E428" s="112"/>
      <c r="F428" s="232"/>
      <c r="G428" s="115"/>
    </row>
    <row r="429" spans="1:7" s="114" customFormat="1" ht="35.25" customHeight="1" x14ac:dyDescent="0.25">
      <c r="A429" s="232"/>
      <c r="B429" s="232"/>
      <c r="C429" s="232"/>
      <c r="D429" s="232"/>
      <c r="E429" s="112"/>
      <c r="F429" s="232"/>
      <c r="G429" s="115"/>
    </row>
    <row r="430" spans="1:7" s="114" customFormat="1" ht="35.25" customHeight="1" x14ac:dyDescent="0.25">
      <c r="A430" s="232"/>
      <c r="B430" s="232"/>
      <c r="C430" s="232"/>
      <c r="D430" s="232"/>
      <c r="E430" s="112"/>
      <c r="F430" s="232"/>
      <c r="G430" s="115"/>
    </row>
    <row r="431" spans="1:7" s="114" customFormat="1" ht="35.25" customHeight="1" x14ac:dyDescent="0.25">
      <c r="A431" s="232"/>
      <c r="B431" s="232"/>
      <c r="C431" s="232"/>
      <c r="D431" s="232"/>
      <c r="E431" s="112"/>
      <c r="F431" s="232"/>
      <c r="G431" s="115"/>
    </row>
    <row r="432" spans="1:7" s="114" customFormat="1" ht="35.25" customHeight="1" x14ac:dyDescent="0.25">
      <c r="A432" s="232"/>
      <c r="B432" s="232"/>
      <c r="C432" s="232"/>
      <c r="D432" s="232"/>
      <c r="E432" s="112"/>
      <c r="F432" s="232"/>
      <c r="G432" s="115"/>
    </row>
    <row r="433" spans="1:7" s="114" customFormat="1" ht="35.25" customHeight="1" x14ac:dyDescent="0.25">
      <c r="A433" s="232"/>
      <c r="B433" s="232"/>
      <c r="C433" s="232"/>
      <c r="D433" s="232"/>
      <c r="E433" s="112"/>
      <c r="F433" s="232"/>
      <c r="G433" s="116"/>
    </row>
    <row r="434" spans="1:7" s="114" customFormat="1" ht="35.25" customHeight="1" x14ac:dyDescent="0.25">
      <c r="A434" s="232"/>
      <c r="B434" s="232"/>
      <c r="C434" s="232"/>
      <c r="D434" s="232"/>
      <c r="E434" s="112"/>
      <c r="F434" s="232"/>
      <c r="G434" s="115"/>
    </row>
    <row r="435" spans="1:7" s="114" customFormat="1" ht="35.25" customHeight="1" x14ac:dyDescent="0.25">
      <c r="A435" s="232"/>
      <c r="B435" s="95"/>
      <c r="C435" s="95"/>
      <c r="D435" s="232"/>
      <c r="E435" s="112"/>
      <c r="F435" s="231"/>
      <c r="G435" s="115"/>
    </row>
    <row r="436" spans="1:7" s="114" customFormat="1" ht="35.25" customHeight="1" x14ac:dyDescent="0.25">
      <c r="A436" s="232"/>
      <c r="B436" s="95"/>
      <c r="C436" s="95"/>
      <c r="D436" s="232"/>
      <c r="E436" s="112"/>
      <c r="F436" s="231"/>
    </row>
    <row r="437" spans="1:7" s="114" customFormat="1" ht="35.25" customHeight="1" x14ac:dyDescent="0.25">
      <c r="A437" s="232"/>
      <c r="B437" s="95"/>
      <c r="C437" s="95"/>
      <c r="D437" s="232"/>
      <c r="E437" s="112"/>
      <c r="F437" s="231"/>
    </row>
    <row r="438" spans="1:7" s="114" customFormat="1" ht="27.75" customHeight="1" x14ac:dyDescent="0.25">
      <c r="A438" s="232"/>
      <c r="B438" s="232"/>
      <c r="C438" s="232"/>
      <c r="D438" s="232"/>
      <c r="E438" s="112"/>
      <c r="F438" s="231"/>
    </row>
    <row r="439" spans="1:7" s="114" customFormat="1" ht="48" customHeight="1" x14ac:dyDescent="0.25">
      <c r="A439" s="232"/>
      <c r="B439" s="232"/>
      <c r="C439" s="232"/>
      <c r="D439" s="232"/>
      <c r="E439" s="112"/>
      <c r="F439" s="232"/>
    </row>
    <row r="440" spans="1:7" s="114" customFormat="1" ht="39.75" customHeight="1" x14ac:dyDescent="0.25">
      <c r="A440" s="232"/>
      <c r="B440" s="232"/>
      <c r="C440" s="232"/>
      <c r="D440" s="232"/>
      <c r="E440" s="112"/>
      <c r="F440" s="232"/>
    </row>
    <row r="441" spans="1:7" s="114" customFormat="1" ht="35.25" customHeight="1" x14ac:dyDescent="0.25">
      <c r="A441" s="232"/>
      <c r="B441" s="232"/>
      <c r="C441" s="232"/>
      <c r="D441" s="232"/>
      <c r="E441" s="112"/>
      <c r="F441" s="232"/>
    </row>
    <row r="442" spans="1:7" s="114" customFormat="1" ht="35.25" customHeight="1" x14ac:dyDescent="0.25">
      <c r="A442" s="232"/>
      <c r="B442" s="232"/>
      <c r="C442" s="232"/>
      <c r="D442" s="232"/>
      <c r="E442" s="112"/>
      <c r="F442" s="232"/>
    </row>
    <row r="443" spans="1:7" s="114" customFormat="1" ht="45" customHeight="1" x14ac:dyDescent="0.25">
      <c r="A443" s="232"/>
      <c r="B443" s="232"/>
      <c r="C443" s="232"/>
      <c r="D443" s="232"/>
      <c r="E443" s="112"/>
      <c r="F443" s="232"/>
    </row>
    <row r="444" spans="1:7" s="114" customFormat="1" ht="50.25" customHeight="1" x14ac:dyDescent="0.25">
      <c r="A444" s="232"/>
      <c r="B444" s="232"/>
      <c r="C444" s="232"/>
      <c r="D444" s="232"/>
      <c r="E444" s="112"/>
      <c r="F444" s="232"/>
    </row>
    <row r="445" spans="1:7" s="114" customFormat="1" ht="50.25" customHeight="1" x14ac:dyDescent="0.25">
      <c r="A445" s="232"/>
      <c r="B445" s="142"/>
      <c r="C445" s="232"/>
      <c r="D445" s="232"/>
      <c r="E445" s="112"/>
      <c r="F445" s="232"/>
    </row>
    <row r="446" spans="1:7" s="114" customFormat="1" ht="42.75" customHeight="1" x14ac:dyDescent="0.25">
      <c r="A446" s="232"/>
      <c r="B446" s="142"/>
      <c r="C446" s="232"/>
      <c r="D446" s="232"/>
      <c r="E446" s="112"/>
      <c r="F446" s="232"/>
    </row>
    <row r="447" spans="1:7" s="114" customFormat="1" ht="45" customHeight="1" x14ac:dyDescent="0.25">
      <c r="A447" s="232"/>
      <c r="B447" s="142"/>
      <c r="C447" s="232"/>
      <c r="D447" s="232"/>
      <c r="E447" s="112"/>
      <c r="F447" s="232"/>
    </row>
    <row r="448" spans="1:7" s="114" customFormat="1" ht="45" customHeight="1" x14ac:dyDescent="0.25">
      <c r="A448" s="232"/>
      <c r="B448" s="142"/>
      <c r="C448" s="232"/>
      <c r="D448" s="232"/>
      <c r="E448" s="112"/>
      <c r="F448" s="232"/>
    </row>
    <row r="449" spans="1:7" s="114" customFormat="1" ht="45" customHeight="1" x14ac:dyDescent="0.25">
      <c r="A449" s="232"/>
      <c r="B449" s="142"/>
      <c r="C449" s="232"/>
      <c r="D449" s="232"/>
      <c r="E449" s="112"/>
      <c r="F449" s="232"/>
    </row>
    <row r="450" spans="1:7" s="114" customFormat="1" ht="45" customHeight="1" x14ac:dyDescent="0.25">
      <c r="A450" s="232"/>
      <c r="B450" s="142"/>
      <c r="C450" s="232"/>
      <c r="D450" s="232"/>
      <c r="E450" s="112"/>
      <c r="F450" s="232"/>
    </row>
    <row r="451" spans="1:7" s="114" customFormat="1" ht="45" customHeight="1" x14ac:dyDescent="0.25">
      <c r="A451" s="232"/>
      <c r="B451" s="142"/>
      <c r="C451" s="232"/>
      <c r="D451" s="232"/>
      <c r="E451" s="112"/>
      <c r="F451" s="232"/>
    </row>
    <row r="452" spans="1:7" s="114" customFormat="1" ht="45" customHeight="1" x14ac:dyDescent="0.25">
      <c r="A452" s="232"/>
      <c r="B452" s="142"/>
      <c r="C452" s="232"/>
      <c r="D452" s="232"/>
      <c r="E452" s="112"/>
      <c r="F452" s="232"/>
    </row>
    <row r="453" spans="1:7" s="114" customFormat="1" ht="35.25" customHeight="1" x14ac:dyDescent="0.25">
      <c r="A453" s="232"/>
      <c r="B453" s="142"/>
      <c r="C453" s="232"/>
      <c r="D453" s="232"/>
      <c r="E453" s="112"/>
      <c r="F453" s="232"/>
    </row>
    <row r="454" spans="1:7" s="114" customFormat="1" ht="35.25" customHeight="1" x14ac:dyDescent="0.25">
      <c r="A454" s="232"/>
      <c r="B454" s="232"/>
      <c r="C454" s="232"/>
      <c r="D454" s="232"/>
      <c r="E454" s="112"/>
      <c r="F454" s="232"/>
    </row>
    <row r="455" spans="1:7" s="114" customFormat="1" ht="35.25" customHeight="1" x14ac:dyDescent="0.25">
      <c r="A455" s="232"/>
      <c r="B455" s="232"/>
      <c r="C455" s="232"/>
      <c r="D455" s="232"/>
      <c r="E455" s="112"/>
      <c r="F455" s="232"/>
    </row>
    <row r="456" spans="1:7" s="114" customFormat="1" ht="35.25" customHeight="1" x14ac:dyDescent="0.25">
      <c r="A456" s="232"/>
      <c r="B456" s="232"/>
      <c r="C456" s="232"/>
      <c r="D456" s="232"/>
      <c r="E456" s="112"/>
      <c r="F456" s="232"/>
    </row>
    <row r="457" spans="1:7" s="114" customFormat="1" ht="35.25" customHeight="1" x14ac:dyDescent="0.25">
      <c r="A457" s="232"/>
      <c r="B457" s="232"/>
      <c r="C457" s="232"/>
      <c r="D457" s="232"/>
      <c r="E457" s="112"/>
      <c r="F457" s="232"/>
      <c r="G457" s="113"/>
    </row>
    <row r="458" spans="1:7" s="114" customFormat="1" ht="35.25" customHeight="1" x14ac:dyDescent="0.25">
      <c r="A458" s="232"/>
      <c r="B458" s="232"/>
      <c r="C458" s="232"/>
      <c r="D458" s="232"/>
      <c r="E458" s="112"/>
      <c r="F458" s="232"/>
      <c r="G458" s="113"/>
    </row>
    <row r="459" spans="1:7" s="114" customFormat="1" ht="35.25" customHeight="1" x14ac:dyDescent="0.25">
      <c r="A459" s="232"/>
      <c r="B459" s="232"/>
      <c r="C459" s="232"/>
      <c r="D459" s="232"/>
      <c r="E459" s="112"/>
      <c r="F459" s="232"/>
      <c r="G459" s="113"/>
    </row>
    <row r="460" spans="1:7" s="114" customFormat="1" ht="35.25" customHeight="1" x14ac:dyDescent="0.25">
      <c r="A460" s="232"/>
      <c r="B460" s="232"/>
      <c r="C460" s="232"/>
      <c r="D460" s="232"/>
      <c r="E460" s="112"/>
      <c r="F460" s="232"/>
      <c r="G460" s="115"/>
    </row>
    <row r="461" spans="1:7" s="114" customFormat="1" ht="35.25" customHeight="1" x14ac:dyDescent="0.25">
      <c r="A461" s="232"/>
      <c r="B461" s="232"/>
      <c r="C461" s="232"/>
      <c r="D461" s="232"/>
      <c r="E461" s="112"/>
      <c r="F461" s="232"/>
      <c r="G461" s="115"/>
    </row>
    <row r="462" spans="1:7" s="114" customFormat="1" ht="35.25" customHeight="1" x14ac:dyDescent="0.25">
      <c r="A462" s="232"/>
      <c r="B462" s="232"/>
      <c r="C462" s="232"/>
      <c r="D462" s="232"/>
      <c r="E462" s="112"/>
      <c r="F462" s="232"/>
      <c r="G462" s="115"/>
    </row>
    <row r="463" spans="1:7" s="114" customFormat="1" ht="35.25" customHeight="1" x14ac:dyDescent="0.25">
      <c r="A463" s="232"/>
      <c r="B463" s="232"/>
      <c r="C463" s="232"/>
      <c r="D463" s="232"/>
      <c r="E463" s="112"/>
      <c r="F463" s="232"/>
      <c r="G463" s="115"/>
    </row>
    <row r="464" spans="1:7" s="114" customFormat="1" ht="35.25" customHeight="1" x14ac:dyDescent="0.25">
      <c r="A464" s="142"/>
      <c r="B464" s="232"/>
      <c r="C464" s="232"/>
      <c r="D464" s="232"/>
      <c r="E464" s="112"/>
      <c r="F464" s="232"/>
      <c r="G464" s="115"/>
    </row>
    <row r="465" spans="1:6" s="114" customFormat="1" ht="27.75" customHeight="1" x14ac:dyDescent="0.25">
      <c r="A465" s="142"/>
      <c r="B465" s="143"/>
      <c r="C465" s="143"/>
      <c r="D465" s="143"/>
      <c r="E465" s="112"/>
      <c r="F465" s="143"/>
    </row>
    <row r="466" spans="1:6" s="114" customFormat="1" ht="27.75" customHeight="1" x14ac:dyDescent="0.25">
      <c r="A466" s="142"/>
      <c r="B466" s="143"/>
      <c r="C466" s="143"/>
      <c r="D466" s="143"/>
      <c r="E466" s="112"/>
      <c r="F466" s="143"/>
    </row>
    <row r="467" spans="1:6" s="114" customFormat="1" ht="27.75" customHeight="1" x14ac:dyDescent="0.25">
      <c r="A467" s="142"/>
      <c r="B467" s="143"/>
      <c r="C467" s="143"/>
      <c r="D467" s="143"/>
      <c r="E467" s="112"/>
      <c r="F467" s="143"/>
    </row>
    <row r="468" spans="1:6" s="114" customFormat="1" ht="27.75" customHeight="1" x14ac:dyDescent="0.25">
      <c r="A468" s="142"/>
      <c r="B468" s="143"/>
      <c r="C468" s="143"/>
      <c r="D468" s="143"/>
      <c r="E468" s="112"/>
      <c r="F468" s="143"/>
    </row>
    <row r="469" spans="1:6" s="144" customFormat="1" ht="27.75" customHeight="1" x14ac:dyDescent="0.25">
      <c r="A469" s="142"/>
      <c r="B469" s="143"/>
      <c r="C469" s="143"/>
      <c r="D469" s="143"/>
      <c r="E469" s="112"/>
      <c r="F469" s="143"/>
    </row>
    <row r="470" spans="1:6" s="144" customFormat="1" ht="27.75" customHeight="1" x14ac:dyDescent="0.25">
      <c r="A470" s="142"/>
      <c r="B470" s="143"/>
      <c r="C470" s="143"/>
      <c r="D470" s="143"/>
      <c r="E470" s="112"/>
      <c r="F470" s="143"/>
    </row>
    <row r="471" spans="1:6" s="144" customFormat="1" ht="27.75" customHeight="1" x14ac:dyDescent="0.25">
      <c r="A471" s="142"/>
      <c r="B471" s="143"/>
      <c r="C471" s="143"/>
      <c r="D471" s="143"/>
      <c r="E471" s="112"/>
      <c r="F471" s="143"/>
    </row>
    <row r="472" spans="1:6" s="144" customFormat="1" ht="27.75" customHeight="1" x14ac:dyDescent="0.25">
      <c r="A472" s="142"/>
      <c r="B472" s="143"/>
      <c r="C472" s="143"/>
      <c r="D472" s="143"/>
      <c r="E472" s="112"/>
      <c r="F472" s="143"/>
    </row>
    <row r="473" spans="1:6" s="144" customFormat="1" ht="27.75" customHeight="1" x14ac:dyDescent="0.25">
      <c r="A473" s="145"/>
      <c r="B473" s="143"/>
      <c r="C473" s="143"/>
      <c r="D473" s="143"/>
      <c r="E473" s="112"/>
      <c r="F473" s="143"/>
    </row>
    <row r="474" spans="1:6" s="114" customFormat="1" ht="27.75" customHeight="1" x14ac:dyDescent="0.25">
      <c r="A474" s="142"/>
      <c r="B474" s="143"/>
      <c r="C474" s="143"/>
      <c r="D474" s="143"/>
      <c r="E474" s="112"/>
      <c r="F474" s="143"/>
    </row>
    <row r="475" spans="1:6" s="114" customFormat="1" ht="27.75" customHeight="1" x14ac:dyDescent="0.25">
      <c r="A475" s="142"/>
      <c r="B475" s="143"/>
      <c r="C475" s="143"/>
      <c r="D475" s="143"/>
      <c r="E475" s="112"/>
      <c r="F475" s="143"/>
    </row>
    <row r="476" spans="1:6" s="114" customFormat="1" ht="27.75" customHeight="1" x14ac:dyDescent="0.25">
      <c r="A476" s="142"/>
      <c r="B476" s="143"/>
      <c r="C476" s="143"/>
      <c r="D476" s="143"/>
      <c r="E476" s="112"/>
      <c r="F476" s="143"/>
    </row>
    <row r="477" spans="1:6" s="114" customFormat="1" ht="27.75" customHeight="1" x14ac:dyDescent="0.25">
      <c r="A477" s="142"/>
      <c r="B477" s="143"/>
      <c r="C477" s="143"/>
      <c r="D477" s="143"/>
      <c r="E477" s="112"/>
      <c r="F477" s="143"/>
    </row>
    <row r="478" spans="1:6" s="114" customFormat="1" ht="27.75" customHeight="1" x14ac:dyDescent="0.25">
      <c r="A478" s="142"/>
      <c r="B478" s="143"/>
      <c r="C478" s="143"/>
      <c r="D478" s="143"/>
      <c r="E478" s="112"/>
      <c r="F478" s="143"/>
    </row>
    <row r="479" spans="1:6" s="114" customFormat="1" ht="27.75" customHeight="1" x14ac:dyDescent="0.25">
      <c r="A479" s="146"/>
      <c r="B479" s="143"/>
      <c r="C479" s="143"/>
      <c r="D479" s="143"/>
      <c r="E479" s="112"/>
      <c r="F479" s="143"/>
    </row>
    <row r="480" spans="1:6" s="114" customFormat="1" ht="27.75" customHeight="1" x14ac:dyDescent="0.25">
      <c r="A480" s="146"/>
      <c r="B480" s="143"/>
      <c r="C480" s="143"/>
      <c r="D480" s="143"/>
      <c r="E480" s="112"/>
      <c r="F480" s="143"/>
    </row>
    <row r="481" spans="1:6" s="114" customFormat="1" ht="27.75" customHeight="1" x14ac:dyDescent="0.25">
      <c r="A481" s="146"/>
      <c r="B481" s="143"/>
      <c r="C481" s="143"/>
      <c r="D481" s="143"/>
      <c r="E481" s="112"/>
      <c r="F481" s="143"/>
    </row>
    <row r="482" spans="1:6" s="114" customFormat="1" ht="27.75" customHeight="1" x14ac:dyDescent="0.25">
      <c r="A482" s="146"/>
      <c r="B482" s="143"/>
      <c r="C482" s="143"/>
      <c r="D482" s="143"/>
      <c r="E482" s="112"/>
      <c r="F482" s="143"/>
    </row>
    <row r="483" spans="1:6" s="114" customFormat="1" ht="27.75" customHeight="1" x14ac:dyDescent="0.25">
      <c r="A483" s="146"/>
      <c r="B483" s="143"/>
      <c r="C483" s="143"/>
      <c r="D483" s="143"/>
      <c r="E483" s="112"/>
      <c r="F483" s="143"/>
    </row>
    <row r="484" spans="1:6" s="114" customFormat="1" ht="27.75" customHeight="1" x14ac:dyDescent="0.25">
      <c r="A484" s="146"/>
      <c r="B484" s="143"/>
      <c r="C484" s="143"/>
      <c r="D484" s="143"/>
      <c r="E484" s="112"/>
      <c r="F484" s="143"/>
    </row>
    <row r="485" spans="1:6" s="114" customFormat="1" ht="27.75" customHeight="1" x14ac:dyDescent="0.25">
      <c r="A485" s="146"/>
      <c r="B485" s="143"/>
      <c r="C485" s="143"/>
      <c r="D485" s="143"/>
      <c r="E485" s="112"/>
      <c r="F485" s="143"/>
    </row>
    <row r="486" spans="1:6" s="114" customFormat="1" ht="27.75" customHeight="1" x14ac:dyDescent="0.25">
      <c r="A486" s="146"/>
      <c r="B486" s="143"/>
      <c r="C486" s="143"/>
      <c r="D486" s="143"/>
      <c r="E486" s="112"/>
      <c r="F486" s="143"/>
    </row>
    <row r="487" spans="1:6" s="114" customFormat="1" ht="27.75" customHeight="1" x14ac:dyDescent="0.25">
      <c r="A487" s="146"/>
      <c r="B487" s="143"/>
      <c r="C487" s="143"/>
      <c r="D487" s="143"/>
      <c r="E487" s="112"/>
      <c r="F487" s="143"/>
    </row>
    <row r="488" spans="1:6" s="114" customFormat="1" ht="27.75" customHeight="1" x14ac:dyDescent="0.25">
      <c r="A488" s="146"/>
      <c r="B488" s="143"/>
      <c r="C488" s="143"/>
      <c r="D488" s="143"/>
      <c r="E488" s="112"/>
      <c r="F488" s="143"/>
    </row>
    <row r="489" spans="1:6" s="114" customFormat="1" ht="27.75" customHeight="1" x14ac:dyDescent="0.25">
      <c r="A489" s="146"/>
      <c r="B489" s="143"/>
      <c r="C489" s="143"/>
      <c r="D489" s="143"/>
      <c r="E489" s="112"/>
      <c r="F489" s="143"/>
    </row>
    <row r="490" spans="1:6" s="114" customFormat="1" ht="27.75" customHeight="1" x14ac:dyDescent="0.25">
      <c r="A490" s="146"/>
      <c r="B490" s="143"/>
      <c r="C490" s="143"/>
      <c r="D490" s="143"/>
      <c r="E490" s="112"/>
      <c r="F490" s="143"/>
    </row>
    <row r="491" spans="1:6" s="114" customFormat="1" ht="27.75" customHeight="1" x14ac:dyDescent="0.25">
      <c r="A491" s="146"/>
      <c r="B491" s="143"/>
      <c r="C491" s="143"/>
      <c r="D491" s="143"/>
      <c r="E491" s="112"/>
      <c r="F491" s="143"/>
    </row>
    <row r="492" spans="1:6" s="114" customFormat="1" ht="27.75" customHeight="1" x14ac:dyDescent="0.25">
      <c r="A492" s="146"/>
      <c r="B492" s="143"/>
      <c r="C492" s="143"/>
      <c r="D492" s="143"/>
      <c r="E492" s="112"/>
      <c r="F492" s="143"/>
    </row>
    <row r="493" spans="1:6" s="114" customFormat="1" ht="27.75" customHeight="1" x14ac:dyDescent="0.25">
      <c r="A493" s="146"/>
      <c r="B493" s="143"/>
      <c r="C493" s="143"/>
      <c r="D493" s="143"/>
      <c r="E493" s="112"/>
      <c r="F493" s="143"/>
    </row>
    <row r="494" spans="1:6" s="114" customFormat="1" ht="27.75" customHeight="1" x14ac:dyDescent="0.25">
      <c r="A494" s="146"/>
      <c r="B494" s="143"/>
      <c r="C494" s="143"/>
      <c r="D494" s="143"/>
      <c r="E494" s="112"/>
      <c r="F494" s="143"/>
    </row>
    <row r="495" spans="1:6" s="114" customFormat="1" ht="27.75" customHeight="1" x14ac:dyDescent="0.25">
      <c r="A495" s="146"/>
      <c r="B495" s="143"/>
      <c r="C495" s="143"/>
      <c r="D495" s="143"/>
      <c r="E495" s="112"/>
      <c r="F495" s="143"/>
    </row>
    <row r="496" spans="1:6" s="114" customFormat="1" ht="27.75" customHeight="1" x14ac:dyDescent="0.25">
      <c r="A496" s="146"/>
      <c r="B496" s="143"/>
      <c r="C496" s="143"/>
      <c r="D496" s="143"/>
      <c r="E496" s="112"/>
      <c r="F496" s="143"/>
    </row>
    <row r="497" spans="1:7" s="114" customFormat="1" ht="27.75" customHeight="1" x14ac:dyDescent="0.25">
      <c r="A497" s="146"/>
      <c r="B497" s="143"/>
      <c r="C497" s="143"/>
      <c r="D497" s="143"/>
      <c r="E497" s="112"/>
      <c r="F497" s="143"/>
    </row>
    <row r="498" spans="1:7" s="114" customFormat="1" ht="27.75" customHeight="1" x14ac:dyDescent="0.25">
      <c r="A498" s="146"/>
      <c r="B498" s="143"/>
      <c r="C498" s="143"/>
      <c r="D498" s="143"/>
      <c r="E498" s="112"/>
      <c r="F498" s="143"/>
    </row>
    <row r="499" spans="1:7" s="114" customFormat="1" ht="27.75" customHeight="1" x14ac:dyDescent="0.25">
      <c r="A499" s="146"/>
      <c r="B499" s="143"/>
      <c r="C499" s="143"/>
      <c r="D499" s="143"/>
      <c r="E499" s="112"/>
      <c r="F499" s="143"/>
    </row>
    <row r="500" spans="1:7" s="114" customFormat="1" ht="27.75" customHeight="1" x14ac:dyDescent="0.25">
      <c r="A500" s="146"/>
      <c r="B500" s="143"/>
      <c r="C500" s="143"/>
      <c r="D500" s="143"/>
      <c r="E500" s="112"/>
      <c r="F500" s="143"/>
    </row>
    <row r="501" spans="1:7" s="114" customFormat="1" ht="27.75" customHeight="1" x14ac:dyDescent="0.25">
      <c r="A501" s="146"/>
      <c r="B501" s="143"/>
      <c r="C501" s="143"/>
      <c r="D501" s="143"/>
      <c r="E501" s="112"/>
      <c r="F501" s="143"/>
    </row>
    <row r="502" spans="1:7" s="114" customFormat="1" ht="27.75" customHeight="1" x14ac:dyDescent="0.25">
      <c r="A502" s="146"/>
      <c r="B502" s="143"/>
      <c r="C502" s="143"/>
      <c r="D502" s="143"/>
      <c r="E502" s="112"/>
      <c r="F502" s="143"/>
    </row>
    <row r="503" spans="1:7" s="114" customFormat="1" ht="27.75" customHeight="1" x14ac:dyDescent="0.25">
      <c r="A503" s="146"/>
      <c r="B503" s="143"/>
      <c r="C503" s="143"/>
      <c r="D503" s="143"/>
      <c r="E503" s="112"/>
      <c r="F503" s="143"/>
    </row>
    <row r="504" spans="1:7" s="114" customFormat="1" ht="27.75" customHeight="1" x14ac:dyDescent="0.25">
      <c r="A504" s="146"/>
      <c r="B504" s="143"/>
      <c r="C504" s="143"/>
      <c r="D504" s="143"/>
      <c r="E504" s="112"/>
      <c r="F504" s="143"/>
    </row>
    <row r="505" spans="1:7" s="114" customFormat="1" ht="27.75" customHeight="1" x14ac:dyDescent="0.25">
      <c r="A505" s="146"/>
      <c r="B505" s="143"/>
      <c r="C505" s="143"/>
      <c r="D505" s="143"/>
      <c r="E505" s="112"/>
      <c r="F505" s="143"/>
    </row>
    <row r="506" spans="1:7" s="114" customFormat="1" ht="27.75" customHeight="1" x14ac:dyDescent="0.25">
      <c r="A506" s="146"/>
      <c r="B506" s="143"/>
      <c r="C506" s="143"/>
      <c r="D506" s="143"/>
      <c r="E506" s="112"/>
      <c r="F506" s="143"/>
    </row>
    <row r="507" spans="1:7" s="114" customFormat="1" ht="27.75" customHeight="1" x14ac:dyDescent="0.25">
      <c r="A507" s="146"/>
      <c r="B507" s="143"/>
      <c r="C507" s="143"/>
      <c r="D507" s="143"/>
      <c r="E507" s="112"/>
      <c r="F507" s="143"/>
    </row>
    <row r="508" spans="1:7" s="114" customFormat="1" ht="27.75" customHeight="1" x14ac:dyDescent="0.25">
      <c r="A508" s="146"/>
      <c r="B508" s="143"/>
      <c r="C508" s="143"/>
      <c r="D508" s="143"/>
      <c r="E508" s="112"/>
      <c r="F508" s="143"/>
    </row>
    <row r="509" spans="1:7" s="114" customFormat="1" ht="35.25" customHeight="1" x14ac:dyDescent="0.25">
      <c r="A509" s="231"/>
      <c r="B509" s="232"/>
      <c r="C509" s="232"/>
      <c r="D509" s="232"/>
      <c r="E509" s="112"/>
      <c r="F509" s="232"/>
      <c r="G509" s="113"/>
    </row>
    <row r="510" spans="1:7" s="114" customFormat="1" ht="35.25" customHeight="1" x14ac:dyDescent="0.25">
      <c r="A510" s="231"/>
      <c r="B510" s="232"/>
      <c r="C510" s="232"/>
      <c r="D510" s="232"/>
      <c r="E510" s="112"/>
      <c r="F510" s="232"/>
      <c r="G510" s="113"/>
    </row>
    <row r="511" spans="1:7" s="114" customFormat="1" ht="35.25" customHeight="1" x14ac:dyDescent="0.25">
      <c r="A511" s="231"/>
      <c r="B511" s="232"/>
      <c r="C511" s="232"/>
      <c r="D511" s="232"/>
      <c r="E511" s="112"/>
      <c r="F511" s="232"/>
      <c r="G511" s="113"/>
    </row>
    <row r="512" spans="1:7" s="114" customFormat="1" ht="35.25" customHeight="1" x14ac:dyDescent="0.25">
      <c r="A512" s="231"/>
      <c r="B512" s="232"/>
      <c r="C512" s="232"/>
      <c r="D512" s="232"/>
      <c r="E512" s="112"/>
      <c r="F512" s="232"/>
      <c r="G512" s="113"/>
    </row>
    <row r="513" spans="1:7" s="114" customFormat="1" ht="35.25" customHeight="1" x14ac:dyDescent="0.25">
      <c r="A513" s="231"/>
      <c r="B513" s="232"/>
      <c r="C513" s="232"/>
      <c r="D513" s="232"/>
      <c r="E513" s="112"/>
      <c r="F513" s="232"/>
      <c r="G513" s="113"/>
    </row>
    <row r="514" spans="1:7" s="114" customFormat="1" ht="35.25" customHeight="1" x14ac:dyDescent="0.25">
      <c r="A514" s="231"/>
      <c r="B514" s="232"/>
      <c r="C514" s="232"/>
      <c r="D514" s="232"/>
      <c r="E514" s="112"/>
      <c r="F514" s="232"/>
      <c r="G514" s="113"/>
    </row>
    <row r="515" spans="1:7" s="114" customFormat="1" ht="35.25" customHeight="1" x14ac:dyDescent="0.25">
      <c r="A515" s="231"/>
      <c r="B515" s="232"/>
      <c r="C515" s="232"/>
      <c r="D515" s="232"/>
      <c r="E515" s="112"/>
      <c r="F515" s="232"/>
      <c r="G515" s="113"/>
    </row>
    <row r="516" spans="1:7" s="114" customFormat="1" ht="35.25" customHeight="1" x14ac:dyDescent="0.25">
      <c r="A516" s="231"/>
      <c r="B516" s="232"/>
      <c r="C516" s="232"/>
      <c r="D516" s="232"/>
      <c r="E516" s="112"/>
      <c r="F516" s="232"/>
      <c r="G516" s="113"/>
    </row>
    <row r="517" spans="1:7" s="114" customFormat="1" ht="35.25" customHeight="1" x14ac:dyDescent="0.25">
      <c r="A517" s="231"/>
      <c r="B517" s="232"/>
      <c r="C517" s="232"/>
      <c r="D517" s="232"/>
      <c r="E517" s="112"/>
      <c r="F517" s="232"/>
      <c r="G517" s="113"/>
    </row>
    <row r="518" spans="1:7" s="114" customFormat="1" ht="35.25" customHeight="1" x14ac:dyDescent="0.25">
      <c r="A518" s="232"/>
      <c r="B518" s="232"/>
      <c r="C518" s="232"/>
      <c r="D518" s="232"/>
      <c r="E518" s="112"/>
      <c r="F518" s="232"/>
      <c r="G518" s="113"/>
    </row>
    <row r="519" spans="1:7" s="114" customFormat="1" ht="35.25" customHeight="1" x14ac:dyDescent="0.25">
      <c r="A519" s="232"/>
      <c r="B519" s="232"/>
      <c r="C519" s="232"/>
      <c r="D519" s="232"/>
      <c r="E519" s="112"/>
      <c r="F519" s="232"/>
      <c r="G519" s="115"/>
    </row>
    <row r="520" spans="1:7" s="114" customFormat="1" ht="35.25" customHeight="1" x14ac:dyDescent="0.25">
      <c r="A520" s="232"/>
      <c r="B520" s="232"/>
      <c r="C520" s="232"/>
      <c r="D520" s="232"/>
      <c r="E520" s="112"/>
      <c r="F520" s="232"/>
      <c r="G520" s="115"/>
    </row>
    <row r="521" spans="1:7" s="114" customFormat="1" ht="35.25" customHeight="1" x14ac:dyDescent="0.25">
      <c r="A521" s="232"/>
      <c r="B521" s="232"/>
      <c r="C521" s="232"/>
      <c r="D521" s="232"/>
      <c r="E521" s="112"/>
      <c r="F521" s="232"/>
      <c r="G521" s="115"/>
    </row>
    <row r="522" spans="1:7" s="114" customFormat="1" ht="43.5" customHeight="1" x14ac:dyDescent="0.25">
      <c r="A522" s="232"/>
      <c r="B522" s="232"/>
      <c r="C522" s="232"/>
      <c r="D522" s="232"/>
      <c r="E522" s="112"/>
      <c r="F522" s="232"/>
      <c r="G522" s="115"/>
    </row>
    <row r="523" spans="1:7" s="114" customFormat="1" ht="45.75" customHeight="1" x14ac:dyDescent="0.25">
      <c r="A523" s="231"/>
      <c r="B523" s="232"/>
      <c r="C523" s="232"/>
      <c r="D523" s="232"/>
      <c r="E523" s="112"/>
      <c r="F523" s="232"/>
      <c r="G523" s="115"/>
    </row>
    <row r="524" spans="1:7" s="114" customFormat="1" ht="35.25" customHeight="1" x14ac:dyDescent="0.25">
      <c r="A524" s="231"/>
      <c r="B524" s="232"/>
      <c r="C524" s="232"/>
      <c r="D524" s="232"/>
      <c r="E524" s="112"/>
      <c r="F524" s="232"/>
      <c r="G524" s="115"/>
    </row>
    <row r="525" spans="1:7" s="114" customFormat="1" ht="35.25" customHeight="1" x14ac:dyDescent="0.25">
      <c r="A525" s="231"/>
      <c r="B525" s="232"/>
      <c r="C525" s="232"/>
      <c r="D525" s="232"/>
      <c r="E525" s="112"/>
      <c r="F525" s="232"/>
      <c r="G525" s="115"/>
    </row>
    <row r="526" spans="1:7" s="114" customFormat="1" ht="45.75" customHeight="1" x14ac:dyDescent="0.25">
      <c r="A526" s="231"/>
      <c r="B526" s="232"/>
      <c r="C526" s="232"/>
      <c r="D526" s="232"/>
      <c r="E526" s="112"/>
      <c r="F526" s="232"/>
      <c r="G526" s="115"/>
    </row>
    <row r="527" spans="1:7" s="114" customFormat="1" ht="35.25" customHeight="1" x14ac:dyDescent="0.25">
      <c r="A527" s="232"/>
      <c r="B527" s="232"/>
      <c r="C527" s="232"/>
      <c r="D527" s="232"/>
      <c r="E527" s="112"/>
      <c r="F527" s="232"/>
      <c r="G527" s="115"/>
    </row>
    <row r="528" spans="1:7" s="114" customFormat="1" ht="35.25" customHeight="1" x14ac:dyDescent="0.25">
      <c r="A528" s="232"/>
      <c r="B528" s="232"/>
      <c r="C528" s="232"/>
      <c r="D528" s="232"/>
      <c r="E528" s="112"/>
      <c r="F528" s="232"/>
      <c r="G528" s="113"/>
    </row>
    <row r="529" spans="1:7" s="114" customFormat="1" ht="35.25" customHeight="1" x14ac:dyDescent="0.25">
      <c r="A529" s="232"/>
      <c r="B529" s="232"/>
      <c r="C529" s="232"/>
      <c r="D529" s="232"/>
      <c r="E529" s="112"/>
      <c r="F529" s="232"/>
      <c r="G529" s="113"/>
    </row>
    <row r="530" spans="1:7" s="114" customFormat="1" ht="35.25" customHeight="1" x14ac:dyDescent="0.25">
      <c r="A530" s="232"/>
      <c r="B530" s="232"/>
      <c r="C530" s="232"/>
      <c r="D530" s="232"/>
      <c r="E530" s="112"/>
      <c r="F530" s="232"/>
      <c r="G530" s="115"/>
    </row>
    <row r="531" spans="1:7" s="114" customFormat="1" ht="35.25" customHeight="1" x14ac:dyDescent="0.25">
      <c r="A531" s="232"/>
      <c r="B531" s="232"/>
      <c r="C531" s="232"/>
      <c r="D531" s="232"/>
      <c r="E531" s="112"/>
      <c r="F531" s="232"/>
      <c r="G531" s="115"/>
    </row>
    <row r="532" spans="1:7" s="114" customFormat="1" ht="35.25" customHeight="1" x14ac:dyDescent="0.25">
      <c r="A532" s="232"/>
      <c r="B532" s="232"/>
      <c r="C532" s="232"/>
      <c r="D532" s="232"/>
      <c r="E532" s="112"/>
      <c r="F532" s="232"/>
      <c r="G532" s="115"/>
    </row>
    <row r="533" spans="1:7" s="114" customFormat="1" ht="35.25" customHeight="1" x14ac:dyDescent="0.25">
      <c r="A533" s="232"/>
      <c r="B533" s="232"/>
      <c r="C533" s="232"/>
      <c r="D533" s="232"/>
      <c r="E533" s="112"/>
      <c r="F533" s="232"/>
      <c r="G533" s="115"/>
    </row>
    <row r="534" spans="1:7" s="114" customFormat="1" ht="35.25" customHeight="1" x14ac:dyDescent="0.25">
      <c r="A534" s="232"/>
      <c r="B534" s="232"/>
      <c r="C534" s="232"/>
      <c r="D534" s="232"/>
      <c r="E534" s="112"/>
      <c r="F534" s="232"/>
      <c r="G534" s="115"/>
    </row>
    <row r="535" spans="1:7" s="114" customFormat="1" ht="35.25" customHeight="1" x14ac:dyDescent="0.25">
      <c r="A535" s="232"/>
      <c r="B535" s="232"/>
      <c r="C535" s="232"/>
      <c r="D535" s="232"/>
      <c r="E535" s="112"/>
      <c r="F535" s="232"/>
    </row>
    <row r="536" spans="1:7" s="114" customFormat="1" ht="49.5" customHeight="1" x14ac:dyDescent="0.25">
      <c r="A536" s="232"/>
      <c r="B536" s="232"/>
      <c r="C536" s="232"/>
      <c r="D536" s="232"/>
      <c r="E536" s="112"/>
      <c r="F536" s="232"/>
      <c r="G536" s="115"/>
    </row>
    <row r="537" spans="1:7" s="114" customFormat="1" ht="49.5" customHeight="1" x14ac:dyDescent="0.25">
      <c r="A537" s="232"/>
      <c r="B537" s="232"/>
      <c r="C537" s="232"/>
      <c r="D537" s="232"/>
      <c r="E537" s="112"/>
      <c r="F537" s="232"/>
      <c r="G537" s="115"/>
    </row>
    <row r="538" spans="1:7" s="114" customFormat="1" ht="49.5" customHeight="1" x14ac:dyDescent="0.25">
      <c r="A538" s="232"/>
      <c r="B538" s="232"/>
      <c r="C538" s="232"/>
      <c r="D538" s="232"/>
      <c r="E538" s="112"/>
      <c r="F538" s="232"/>
      <c r="G538" s="115"/>
    </row>
    <row r="539" spans="1:7" s="114" customFormat="1" ht="49.5" customHeight="1" x14ac:dyDescent="0.25">
      <c r="A539" s="232"/>
      <c r="B539" s="232"/>
      <c r="C539" s="232"/>
      <c r="D539" s="232"/>
      <c r="E539" s="112"/>
      <c r="F539" s="232"/>
      <c r="G539" s="113"/>
    </row>
    <row r="540" spans="1:7" s="114" customFormat="1" ht="49.5" customHeight="1" x14ac:dyDescent="0.25">
      <c r="A540" s="232"/>
      <c r="B540" s="232"/>
      <c r="C540" s="232"/>
      <c r="D540" s="232"/>
      <c r="E540" s="112"/>
      <c r="F540" s="232"/>
      <c r="G540" s="113"/>
    </row>
    <row r="541" spans="1:7" s="114" customFormat="1" ht="35.25" customHeight="1" x14ac:dyDescent="0.25">
      <c r="A541" s="232"/>
      <c r="B541" s="232"/>
      <c r="C541" s="232"/>
      <c r="D541" s="232"/>
      <c r="E541" s="112"/>
      <c r="F541" s="232"/>
      <c r="G541" s="115"/>
    </row>
    <row r="542" spans="1:7" s="114" customFormat="1" ht="35.25" customHeight="1" x14ac:dyDescent="0.25">
      <c r="A542" s="232"/>
      <c r="B542" s="232"/>
      <c r="C542" s="232"/>
      <c r="D542" s="232"/>
      <c r="E542" s="112"/>
      <c r="F542" s="232"/>
      <c r="G542" s="115"/>
    </row>
    <row r="543" spans="1:7" s="114" customFormat="1" ht="35.25" customHeight="1" x14ac:dyDescent="0.25">
      <c r="A543" s="232"/>
      <c r="B543" s="232"/>
      <c r="C543" s="232"/>
      <c r="D543" s="232"/>
      <c r="E543" s="112"/>
      <c r="F543" s="232"/>
      <c r="G543" s="115"/>
    </row>
    <row r="544" spans="1:7" s="114" customFormat="1" ht="35.25" customHeight="1" x14ac:dyDescent="0.25">
      <c r="A544" s="232"/>
      <c r="B544" s="232"/>
      <c r="C544" s="232"/>
      <c r="D544" s="232"/>
      <c r="E544" s="112"/>
      <c r="F544" s="232"/>
      <c r="G544" s="115"/>
    </row>
    <row r="545" spans="1:7" s="114" customFormat="1" ht="35.25" customHeight="1" x14ac:dyDescent="0.25">
      <c r="A545" s="232"/>
      <c r="B545" s="232"/>
      <c r="C545" s="232"/>
      <c r="D545" s="232"/>
      <c r="E545" s="112"/>
      <c r="F545" s="232"/>
      <c r="G545" s="115"/>
    </row>
    <row r="546" spans="1:7" s="114" customFormat="1" ht="35.25" customHeight="1" x14ac:dyDescent="0.25">
      <c r="A546" s="232"/>
      <c r="B546" s="232"/>
      <c r="C546" s="232"/>
      <c r="D546" s="232"/>
      <c r="E546" s="112"/>
      <c r="F546" s="232"/>
      <c r="G546" s="115"/>
    </row>
    <row r="547" spans="1:7" s="114" customFormat="1" ht="35.25" customHeight="1" x14ac:dyDescent="0.25">
      <c r="A547" s="232"/>
      <c r="B547" s="232"/>
      <c r="C547" s="232"/>
      <c r="D547" s="232"/>
      <c r="E547" s="112"/>
      <c r="F547" s="232"/>
      <c r="G547" s="115"/>
    </row>
    <row r="548" spans="1:7" s="114" customFormat="1" ht="35.25" customHeight="1" x14ac:dyDescent="0.25">
      <c r="A548" s="232"/>
      <c r="B548" s="232"/>
      <c r="C548" s="232"/>
      <c r="D548" s="232"/>
      <c r="E548" s="112"/>
      <c r="F548" s="232"/>
      <c r="G548" s="113"/>
    </row>
    <row r="549" spans="1:7" s="114" customFormat="1" ht="35.25" customHeight="1" x14ac:dyDescent="0.25">
      <c r="A549" s="232"/>
      <c r="B549" s="232"/>
      <c r="C549" s="232"/>
      <c r="D549" s="232"/>
      <c r="E549" s="112"/>
      <c r="F549" s="232"/>
      <c r="G549" s="113"/>
    </row>
    <row r="550" spans="1:7" s="114" customFormat="1" ht="35.25" customHeight="1" x14ac:dyDescent="0.25">
      <c r="A550" s="232"/>
      <c r="B550" s="232"/>
      <c r="C550" s="232"/>
      <c r="D550" s="232"/>
      <c r="E550" s="112"/>
      <c r="F550" s="232"/>
      <c r="G550" s="113"/>
    </row>
    <row r="551" spans="1:7" s="114" customFormat="1" ht="45.75" customHeight="1" x14ac:dyDescent="0.25">
      <c r="A551" s="232"/>
      <c r="B551" s="232"/>
      <c r="C551" s="232"/>
      <c r="D551" s="232"/>
      <c r="E551" s="112"/>
      <c r="F551" s="232"/>
      <c r="G551" s="115"/>
    </row>
    <row r="552" spans="1:7" s="114" customFormat="1" ht="45.75" customHeight="1" x14ac:dyDescent="0.25">
      <c r="A552" s="232"/>
      <c r="B552" s="232"/>
      <c r="C552" s="232"/>
      <c r="D552" s="232"/>
      <c r="E552" s="112"/>
      <c r="F552" s="232"/>
      <c r="G552" s="115"/>
    </row>
    <row r="553" spans="1:7" s="114" customFormat="1" ht="45.75" customHeight="1" x14ac:dyDescent="0.25">
      <c r="A553" s="232"/>
      <c r="B553" s="232"/>
      <c r="C553" s="232"/>
      <c r="D553" s="232"/>
      <c r="E553" s="112"/>
      <c r="F553" s="232"/>
      <c r="G553" s="115"/>
    </row>
    <row r="554" spans="1:7" s="114" customFormat="1" ht="45.75" customHeight="1" x14ac:dyDescent="0.25">
      <c r="A554" s="232"/>
      <c r="B554" s="232"/>
      <c r="C554" s="232"/>
      <c r="D554" s="232"/>
      <c r="E554" s="112"/>
      <c r="F554" s="232"/>
      <c r="G554" s="115"/>
    </row>
    <row r="555" spans="1:7" s="114" customFormat="1" ht="45.75" customHeight="1" x14ac:dyDescent="0.25">
      <c r="A555" s="232"/>
      <c r="B555" s="232"/>
      <c r="C555" s="232"/>
      <c r="D555" s="232"/>
      <c r="E555" s="112"/>
      <c r="F555" s="232"/>
      <c r="G555" s="115"/>
    </row>
    <row r="556" spans="1:7" s="114" customFormat="1" ht="35.25" customHeight="1" x14ac:dyDescent="0.25">
      <c r="A556" s="232"/>
      <c r="B556" s="232"/>
      <c r="C556" s="232"/>
      <c r="D556" s="232"/>
      <c r="E556" s="112"/>
      <c r="F556" s="232"/>
      <c r="G556" s="115"/>
    </row>
    <row r="557" spans="1:7" s="114" customFormat="1" ht="35.25" customHeight="1" x14ac:dyDescent="0.25">
      <c r="A557" s="232"/>
      <c r="B557" s="232"/>
      <c r="C557" s="232"/>
      <c r="D557" s="232"/>
      <c r="E557" s="112"/>
      <c r="F557" s="232"/>
      <c r="G557" s="115"/>
    </row>
    <row r="558" spans="1:7" s="114" customFormat="1" ht="35.25" customHeight="1" x14ac:dyDescent="0.25">
      <c r="A558" s="232"/>
      <c r="B558" s="232"/>
      <c r="C558" s="232"/>
      <c r="D558" s="232"/>
      <c r="E558" s="112"/>
      <c r="F558" s="232"/>
      <c r="G558" s="115"/>
    </row>
    <row r="559" spans="1:7" s="114" customFormat="1" ht="35.25" customHeight="1" x14ac:dyDescent="0.25">
      <c r="A559" s="232"/>
      <c r="B559" s="232"/>
      <c r="C559" s="232"/>
      <c r="D559" s="232"/>
      <c r="E559" s="112"/>
      <c r="F559" s="232"/>
      <c r="G559" s="115"/>
    </row>
    <row r="560" spans="1:7" s="114" customFormat="1" ht="35.25" customHeight="1" x14ac:dyDescent="0.25">
      <c r="A560" s="232"/>
      <c r="B560" s="232"/>
      <c r="C560" s="232"/>
      <c r="D560" s="232"/>
      <c r="E560" s="112"/>
      <c r="F560" s="232"/>
      <c r="G560" s="115"/>
    </row>
    <row r="561" spans="1:7" s="114" customFormat="1" ht="35.25" customHeight="1" x14ac:dyDescent="0.25">
      <c r="A561" s="232"/>
      <c r="B561" s="232"/>
      <c r="C561" s="232"/>
      <c r="D561" s="232"/>
      <c r="E561" s="112"/>
      <c r="F561" s="232"/>
      <c r="G561" s="115"/>
    </row>
    <row r="562" spans="1:7" s="114" customFormat="1" ht="35.25" customHeight="1" x14ac:dyDescent="0.25">
      <c r="A562" s="232"/>
      <c r="B562" s="232"/>
      <c r="C562" s="232"/>
      <c r="D562" s="232"/>
      <c r="E562" s="112"/>
      <c r="F562" s="232"/>
      <c r="G562" s="115"/>
    </row>
    <row r="563" spans="1:7" s="114" customFormat="1" ht="35.25" customHeight="1" x14ac:dyDescent="0.25">
      <c r="A563" s="232"/>
      <c r="B563" s="232"/>
      <c r="C563" s="232"/>
      <c r="D563" s="232"/>
      <c r="E563" s="112"/>
      <c r="F563" s="232"/>
      <c r="G563" s="115"/>
    </row>
    <row r="564" spans="1:7" s="114" customFormat="1" ht="35.25" customHeight="1" x14ac:dyDescent="0.25">
      <c r="A564" s="232"/>
      <c r="B564" s="232"/>
      <c r="C564" s="232"/>
      <c r="D564" s="232"/>
      <c r="E564" s="112"/>
      <c r="F564" s="232"/>
      <c r="G564" s="115"/>
    </row>
    <row r="565" spans="1:7" s="114" customFormat="1" ht="35.25" customHeight="1" x14ac:dyDescent="0.25">
      <c r="A565" s="232"/>
      <c r="B565" s="232"/>
      <c r="C565" s="232"/>
      <c r="D565" s="232"/>
      <c r="E565" s="112"/>
      <c r="F565" s="232"/>
      <c r="G565" s="115"/>
    </row>
    <row r="566" spans="1:7" s="114" customFormat="1" ht="35.25" customHeight="1" x14ac:dyDescent="0.25">
      <c r="A566" s="232"/>
      <c r="B566" s="232"/>
      <c r="C566" s="232"/>
      <c r="D566" s="232"/>
      <c r="E566" s="112"/>
      <c r="F566" s="232"/>
      <c r="G566" s="115"/>
    </row>
    <row r="567" spans="1:7" s="114" customFormat="1" ht="35.25" customHeight="1" x14ac:dyDescent="0.25">
      <c r="A567" s="232"/>
      <c r="B567" s="232"/>
      <c r="C567" s="231"/>
      <c r="D567" s="232"/>
      <c r="E567" s="112"/>
      <c r="F567" s="232"/>
      <c r="G567" s="115"/>
    </row>
    <row r="568" spans="1:7" s="114" customFormat="1" ht="35.25" customHeight="1" x14ac:dyDescent="0.25">
      <c r="A568" s="232"/>
      <c r="B568" s="232"/>
      <c r="C568" s="232"/>
      <c r="D568" s="232"/>
      <c r="E568" s="112"/>
      <c r="F568" s="232"/>
      <c r="G568" s="115"/>
    </row>
    <row r="569" spans="1:7" s="114" customFormat="1" ht="35.25" customHeight="1" x14ac:dyDescent="0.25">
      <c r="A569" s="231"/>
      <c r="B569" s="232"/>
      <c r="C569" s="232"/>
      <c r="D569" s="232"/>
      <c r="E569" s="112"/>
      <c r="F569" s="232"/>
      <c r="G569" s="113"/>
    </row>
    <row r="570" spans="1:7" s="114" customFormat="1" ht="35.25" customHeight="1" x14ac:dyDescent="0.25">
      <c r="A570" s="231"/>
      <c r="B570" s="232"/>
      <c r="C570" s="232"/>
      <c r="D570" s="232"/>
      <c r="E570" s="112"/>
      <c r="F570" s="232"/>
      <c r="G570" s="113"/>
    </row>
    <row r="571" spans="1:7" s="114" customFormat="1" ht="35.25" customHeight="1" x14ac:dyDescent="0.25">
      <c r="A571" s="231"/>
      <c r="B571" s="232"/>
      <c r="C571" s="232"/>
      <c r="D571" s="232"/>
      <c r="E571" s="112"/>
      <c r="F571" s="232"/>
      <c r="G571" s="113"/>
    </row>
    <row r="572" spans="1:7" s="114" customFormat="1" ht="35.25" customHeight="1" x14ac:dyDescent="0.25">
      <c r="A572" s="231"/>
      <c r="B572" s="232"/>
      <c r="C572" s="232"/>
      <c r="D572" s="232"/>
      <c r="E572" s="112"/>
      <c r="F572" s="232"/>
      <c r="G572" s="113"/>
    </row>
    <row r="573" spans="1:7" s="114" customFormat="1" ht="35.25" customHeight="1" x14ac:dyDescent="0.25">
      <c r="A573" s="231"/>
      <c r="B573" s="232"/>
      <c r="C573" s="232"/>
      <c r="D573" s="232"/>
      <c r="E573" s="112"/>
      <c r="F573" s="232"/>
      <c r="G573" s="113"/>
    </row>
    <row r="574" spans="1:7" s="114" customFormat="1" ht="35.25" customHeight="1" x14ac:dyDescent="0.25">
      <c r="A574" s="231"/>
      <c r="B574" s="232"/>
      <c r="C574" s="232"/>
      <c r="D574" s="232"/>
      <c r="E574" s="112"/>
      <c r="F574" s="232"/>
      <c r="G574" s="113"/>
    </row>
    <row r="575" spans="1:7" s="114" customFormat="1" ht="35.25" customHeight="1" x14ac:dyDescent="0.25">
      <c r="A575" s="231"/>
      <c r="B575" s="232"/>
      <c r="C575" s="232"/>
      <c r="D575" s="232"/>
      <c r="E575" s="112"/>
      <c r="F575" s="232"/>
      <c r="G575" s="113"/>
    </row>
    <row r="576" spans="1:7" s="114" customFormat="1" ht="35.25" customHeight="1" x14ac:dyDescent="0.25">
      <c r="A576" s="231"/>
      <c r="B576" s="232"/>
      <c r="C576" s="232"/>
      <c r="D576" s="232"/>
      <c r="E576" s="112"/>
      <c r="F576" s="232"/>
      <c r="G576" s="113"/>
    </row>
    <row r="577" spans="1:7" s="114" customFormat="1" ht="35.25" customHeight="1" x14ac:dyDescent="0.25">
      <c r="A577" s="231"/>
      <c r="B577" s="232"/>
      <c r="C577" s="232"/>
      <c r="D577" s="232"/>
      <c r="E577" s="112"/>
      <c r="F577" s="232"/>
      <c r="G577" s="113"/>
    </row>
    <row r="578" spans="1:7" s="114" customFormat="1" ht="35.25" customHeight="1" x14ac:dyDescent="0.25">
      <c r="A578" s="232"/>
      <c r="B578" s="232"/>
      <c r="C578" s="232"/>
      <c r="D578" s="232"/>
      <c r="E578" s="112"/>
      <c r="F578" s="232"/>
      <c r="G578" s="113"/>
    </row>
    <row r="579" spans="1:7" s="114" customFormat="1" ht="35.25" customHeight="1" x14ac:dyDescent="0.25">
      <c r="A579" s="232"/>
      <c r="B579" s="232"/>
      <c r="C579" s="232"/>
      <c r="D579" s="232"/>
      <c r="E579" s="112"/>
      <c r="F579" s="232"/>
      <c r="G579" s="115"/>
    </row>
    <row r="580" spans="1:7" s="114" customFormat="1" ht="35.25" customHeight="1" x14ac:dyDescent="0.25">
      <c r="A580" s="232"/>
      <c r="B580" s="232"/>
      <c r="C580" s="232"/>
      <c r="D580" s="232"/>
      <c r="E580" s="112"/>
      <c r="F580" s="232"/>
      <c r="G580" s="115"/>
    </row>
    <row r="581" spans="1:7" s="114" customFormat="1" ht="35.25" customHeight="1" x14ac:dyDescent="0.25">
      <c r="A581" s="232"/>
      <c r="B581" s="232"/>
      <c r="C581" s="232"/>
      <c r="D581" s="232"/>
      <c r="E581" s="112"/>
      <c r="F581" s="232"/>
      <c r="G581" s="115"/>
    </row>
    <row r="582" spans="1:7" s="114" customFormat="1" ht="43.5" customHeight="1" x14ac:dyDescent="0.25">
      <c r="A582" s="232"/>
      <c r="B582" s="232"/>
      <c r="C582" s="232"/>
      <c r="D582" s="232"/>
      <c r="E582" s="112"/>
      <c r="F582" s="232"/>
      <c r="G582" s="115"/>
    </row>
    <row r="583" spans="1:7" s="114" customFormat="1" ht="45.75" customHeight="1" x14ac:dyDescent="0.25">
      <c r="A583" s="231"/>
      <c r="B583" s="232"/>
      <c r="C583" s="232"/>
      <c r="D583" s="232"/>
      <c r="E583" s="112"/>
      <c r="F583" s="232"/>
      <c r="G583" s="115"/>
    </row>
    <row r="584" spans="1:7" s="114" customFormat="1" ht="35.25" customHeight="1" x14ac:dyDescent="0.25">
      <c r="A584" s="231"/>
      <c r="B584" s="232"/>
      <c r="C584" s="232"/>
      <c r="D584" s="232"/>
      <c r="E584" s="112"/>
      <c r="F584" s="232"/>
      <c r="G584" s="115"/>
    </row>
    <row r="585" spans="1:7" s="114" customFormat="1" ht="35.25" customHeight="1" x14ac:dyDescent="0.25">
      <c r="A585" s="231"/>
      <c r="B585" s="232"/>
      <c r="C585" s="232"/>
      <c r="D585" s="232"/>
      <c r="E585" s="112"/>
      <c r="F585" s="232"/>
      <c r="G585" s="115"/>
    </row>
    <row r="586" spans="1:7" s="114" customFormat="1" ht="45.75" customHeight="1" x14ac:dyDescent="0.25">
      <c r="A586" s="231"/>
      <c r="B586" s="232"/>
      <c r="C586" s="232"/>
      <c r="D586" s="232"/>
      <c r="E586" s="112"/>
      <c r="F586" s="232"/>
      <c r="G586" s="115"/>
    </row>
    <row r="587" spans="1:7" s="114" customFormat="1" ht="35.25" customHeight="1" x14ac:dyDescent="0.25">
      <c r="A587" s="232"/>
      <c r="B587" s="232"/>
      <c r="C587" s="232"/>
      <c r="D587" s="232"/>
      <c r="E587" s="112"/>
      <c r="F587" s="232"/>
      <c r="G587" s="115"/>
    </row>
    <row r="588" spans="1:7" s="114" customFormat="1" ht="35.25" customHeight="1" x14ac:dyDescent="0.25">
      <c r="A588" s="232"/>
      <c r="B588" s="232"/>
      <c r="C588" s="232"/>
      <c r="D588" s="232"/>
      <c r="E588" s="112"/>
      <c r="F588" s="232"/>
      <c r="G588" s="113"/>
    </row>
    <row r="589" spans="1:7" s="114" customFormat="1" ht="35.25" customHeight="1" x14ac:dyDescent="0.25">
      <c r="A589" s="232"/>
      <c r="B589" s="232"/>
      <c r="C589" s="232"/>
      <c r="D589" s="232"/>
      <c r="E589" s="112"/>
      <c r="F589" s="232"/>
      <c r="G589" s="113"/>
    </row>
    <row r="590" spans="1:7" s="114" customFormat="1" ht="35.25" customHeight="1" x14ac:dyDescent="0.25">
      <c r="A590" s="232"/>
      <c r="B590" s="232"/>
      <c r="C590" s="232"/>
      <c r="D590" s="232"/>
      <c r="E590" s="112"/>
      <c r="F590" s="232"/>
      <c r="G590" s="115"/>
    </row>
    <row r="591" spans="1:7" s="114" customFormat="1" ht="35.25" customHeight="1" x14ac:dyDescent="0.25">
      <c r="A591" s="232"/>
      <c r="B591" s="232"/>
      <c r="C591" s="232"/>
      <c r="D591" s="232"/>
      <c r="E591" s="112"/>
      <c r="F591" s="232"/>
      <c r="G591" s="115"/>
    </row>
    <row r="592" spans="1:7" s="114" customFormat="1" ht="35.25" customHeight="1" x14ac:dyDescent="0.25">
      <c r="A592" s="232"/>
      <c r="B592" s="232"/>
      <c r="C592" s="232"/>
      <c r="D592" s="232"/>
      <c r="E592" s="112"/>
      <c r="F592" s="232"/>
      <c r="G592" s="115"/>
    </row>
    <row r="593" spans="1:7" s="114" customFormat="1" ht="35.25" customHeight="1" x14ac:dyDescent="0.25">
      <c r="A593" s="232"/>
      <c r="B593" s="232"/>
      <c r="C593" s="232"/>
      <c r="D593" s="232"/>
      <c r="E593" s="112"/>
      <c r="F593" s="232"/>
      <c r="G593" s="115"/>
    </row>
    <row r="594" spans="1:7" s="114" customFormat="1" ht="35.25" customHeight="1" x14ac:dyDescent="0.25">
      <c r="A594" s="232"/>
      <c r="B594" s="232"/>
      <c r="C594" s="232"/>
      <c r="D594" s="232"/>
      <c r="E594" s="112"/>
      <c r="F594" s="232"/>
      <c r="G594" s="115"/>
    </row>
    <row r="595" spans="1:7" s="114" customFormat="1" ht="35.25" customHeight="1" x14ac:dyDescent="0.25">
      <c r="A595" s="232"/>
      <c r="B595" s="232"/>
      <c r="C595" s="232"/>
      <c r="D595" s="232"/>
      <c r="E595" s="112"/>
      <c r="F595" s="232"/>
    </row>
    <row r="596" spans="1:7" s="114" customFormat="1" ht="49.5" customHeight="1" x14ac:dyDescent="0.25">
      <c r="A596" s="232"/>
      <c r="B596" s="232"/>
      <c r="C596" s="232"/>
      <c r="D596" s="232"/>
      <c r="E596" s="112"/>
      <c r="F596" s="232"/>
      <c r="G596" s="115"/>
    </row>
    <row r="597" spans="1:7" s="114" customFormat="1" ht="49.5" customHeight="1" x14ac:dyDescent="0.25">
      <c r="A597" s="232"/>
      <c r="B597" s="232"/>
      <c r="C597" s="232"/>
      <c r="D597" s="232"/>
      <c r="E597" s="112"/>
      <c r="F597" s="232"/>
      <c r="G597" s="115"/>
    </row>
    <row r="598" spans="1:7" s="114" customFormat="1" ht="49.5" customHeight="1" x14ac:dyDescent="0.25">
      <c r="A598" s="232"/>
      <c r="B598" s="232"/>
      <c r="C598" s="232"/>
      <c r="D598" s="232"/>
      <c r="E598" s="112"/>
      <c r="F598" s="232"/>
      <c r="G598" s="115"/>
    </row>
    <row r="599" spans="1:7" s="114" customFormat="1" ht="49.5" customHeight="1" x14ac:dyDescent="0.25">
      <c r="A599" s="232"/>
      <c r="B599" s="232"/>
      <c r="C599" s="232"/>
      <c r="D599" s="232"/>
      <c r="E599" s="112"/>
      <c r="F599" s="232"/>
      <c r="G599" s="113"/>
    </row>
    <row r="600" spans="1:7" s="114" customFormat="1" ht="49.5" customHeight="1" x14ac:dyDescent="0.25">
      <c r="A600" s="232"/>
      <c r="B600" s="232"/>
      <c r="C600" s="232"/>
      <c r="D600" s="232"/>
      <c r="E600" s="112"/>
      <c r="F600" s="232"/>
      <c r="G600" s="113"/>
    </row>
    <row r="601" spans="1:7" s="114" customFormat="1" ht="35.25" customHeight="1" x14ac:dyDescent="0.25">
      <c r="A601" s="232"/>
      <c r="B601" s="232"/>
      <c r="C601" s="232"/>
      <c r="D601" s="232"/>
      <c r="E601" s="112"/>
      <c r="F601" s="232"/>
      <c r="G601" s="115"/>
    </row>
    <row r="602" spans="1:7" s="114" customFormat="1" ht="35.25" customHeight="1" x14ac:dyDescent="0.25">
      <c r="A602" s="232"/>
      <c r="B602" s="232"/>
      <c r="C602" s="232"/>
      <c r="D602" s="232"/>
      <c r="E602" s="112"/>
      <c r="F602" s="232"/>
      <c r="G602" s="115"/>
    </row>
    <row r="603" spans="1:7" s="114" customFormat="1" ht="35.25" customHeight="1" x14ac:dyDescent="0.25">
      <c r="A603" s="232"/>
      <c r="B603" s="232"/>
      <c r="C603" s="232"/>
      <c r="D603" s="232"/>
      <c r="E603" s="112"/>
      <c r="F603" s="232"/>
      <c r="G603" s="115"/>
    </row>
    <row r="604" spans="1:7" s="114" customFormat="1" ht="35.25" customHeight="1" x14ac:dyDescent="0.25">
      <c r="A604" s="232"/>
      <c r="B604" s="232"/>
      <c r="C604" s="232"/>
      <c r="D604" s="232"/>
      <c r="E604" s="112"/>
      <c r="F604" s="232"/>
      <c r="G604" s="115"/>
    </row>
    <row r="605" spans="1:7" s="114" customFormat="1" ht="35.25" customHeight="1" x14ac:dyDescent="0.25">
      <c r="A605" s="232"/>
      <c r="B605" s="232"/>
      <c r="C605" s="232"/>
      <c r="D605" s="232"/>
      <c r="E605" s="112"/>
      <c r="F605" s="232"/>
      <c r="G605" s="115"/>
    </row>
    <row r="606" spans="1:7" s="114" customFormat="1" ht="35.25" customHeight="1" x14ac:dyDescent="0.25">
      <c r="A606" s="232"/>
      <c r="B606" s="232"/>
      <c r="C606" s="232"/>
      <c r="D606" s="232"/>
      <c r="E606" s="112"/>
      <c r="F606" s="232"/>
      <c r="G606" s="115"/>
    </row>
    <row r="607" spans="1:7" s="114" customFormat="1" ht="35.25" customHeight="1" x14ac:dyDescent="0.25">
      <c r="A607" s="232"/>
      <c r="B607" s="232"/>
      <c r="C607" s="232"/>
      <c r="D607" s="232"/>
      <c r="E607" s="112"/>
      <c r="F607" s="232"/>
      <c r="G607" s="115"/>
    </row>
    <row r="608" spans="1:7" s="114" customFormat="1" ht="35.25" customHeight="1" x14ac:dyDescent="0.25">
      <c r="A608" s="232"/>
      <c r="B608" s="232"/>
      <c r="C608" s="232"/>
      <c r="D608" s="232"/>
      <c r="E608" s="112"/>
      <c r="F608" s="232"/>
      <c r="G608" s="113"/>
    </row>
    <row r="609" spans="1:7" s="114" customFormat="1" ht="35.25" customHeight="1" x14ac:dyDescent="0.25">
      <c r="A609" s="232"/>
      <c r="B609" s="232"/>
      <c r="C609" s="232"/>
      <c r="D609" s="232"/>
      <c r="E609" s="112"/>
      <c r="F609" s="232"/>
      <c r="G609" s="113"/>
    </row>
    <row r="610" spans="1:7" s="114" customFormat="1" ht="35.25" customHeight="1" x14ac:dyDescent="0.25">
      <c r="A610" s="232"/>
      <c r="B610" s="232"/>
      <c r="C610" s="232"/>
      <c r="D610" s="232"/>
      <c r="E610" s="112"/>
      <c r="F610" s="232"/>
      <c r="G610" s="113"/>
    </row>
    <row r="611" spans="1:7" s="114" customFormat="1" ht="45.75" customHeight="1" x14ac:dyDescent="0.25">
      <c r="A611" s="232"/>
      <c r="B611" s="232"/>
      <c r="C611" s="232"/>
      <c r="D611" s="232"/>
      <c r="E611" s="112"/>
      <c r="F611" s="232"/>
      <c r="G611" s="115"/>
    </row>
    <row r="612" spans="1:7" s="114" customFormat="1" ht="45.75" customHeight="1" x14ac:dyDescent="0.25">
      <c r="A612" s="232"/>
      <c r="B612" s="232"/>
      <c r="C612" s="232"/>
      <c r="D612" s="232"/>
      <c r="E612" s="112"/>
      <c r="F612" s="232"/>
      <c r="G612" s="115"/>
    </row>
    <row r="613" spans="1:7" s="114" customFormat="1" ht="45.75" customHeight="1" x14ac:dyDescent="0.25">
      <c r="A613" s="232"/>
      <c r="B613" s="232"/>
      <c r="C613" s="232"/>
      <c r="D613" s="232"/>
      <c r="E613" s="112"/>
      <c r="F613" s="232"/>
      <c r="G613" s="115"/>
    </row>
    <row r="614" spans="1:7" s="114" customFormat="1" ht="45.75" customHeight="1" x14ac:dyDescent="0.25">
      <c r="A614" s="232"/>
      <c r="B614" s="232"/>
      <c r="C614" s="232"/>
      <c r="D614" s="232"/>
      <c r="E614" s="112"/>
      <c r="F614" s="232"/>
      <c r="G614" s="115"/>
    </row>
    <row r="615" spans="1:7" s="114" customFormat="1" ht="45.75" customHeight="1" x14ac:dyDescent="0.25">
      <c r="A615" s="232"/>
      <c r="B615" s="232"/>
      <c r="C615" s="232"/>
      <c r="D615" s="232"/>
      <c r="E615" s="112"/>
      <c r="F615" s="232"/>
      <c r="G615" s="115"/>
    </row>
    <row r="616" spans="1:7" s="114" customFormat="1" ht="35.25" customHeight="1" x14ac:dyDescent="0.25">
      <c r="A616" s="232"/>
      <c r="B616" s="232"/>
      <c r="C616" s="232"/>
      <c r="D616" s="232"/>
      <c r="E616" s="112"/>
      <c r="F616" s="232"/>
      <c r="G616" s="115"/>
    </row>
    <row r="617" spans="1:7" s="114" customFormat="1" ht="35.25" customHeight="1" x14ac:dyDescent="0.25">
      <c r="A617" s="232"/>
      <c r="B617" s="232"/>
      <c r="C617" s="232"/>
      <c r="D617" s="232"/>
      <c r="E617" s="112"/>
      <c r="F617" s="232"/>
      <c r="G617" s="115"/>
    </row>
    <row r="618" spans="1:7" s="114" customFormat="1" ht="35.25" customHeight="1" x14ac:dyDescent="0.25">
      <c r="A618" s="232"/>
      <c r="B618" s="232"/>
      <c r="C618" s="232"/>
      <c r="D618" s="232"/>
      <c r="E618" s="112"/>
      <c r="F618" s="232"/>
      <c r="G618" s="115"/>
    </row>
    <row r="619" spans="1:7" s="114" customFormat="1" ht="35.25" customHeight="1" x14ac:dyDescent="0.25">
      <c r="A619" s="232"/>
      <c r="B619" s="232"/>
      <c r="C619" s="232"/>
      <c r="D619" s="232"/>
      <c r="E619" s="112"/>
      <c r="F619" s="232"/>
      <c r="G619" s="115"/>
    </row>
    <row r="620" spans="1:7" s="114" customFormat="1" ht="35.25" customHeight="1" x14ac:dyDescent="0.25">
      <c r="A620" s="232"/>
      <c r="B620" s="232"/>
      <c r="C620" s="232"/>
      <c r="D620" s="232"/>
      <c r="E620" s="112"/>
      <c r="F620" s="232"/>
      <c r="G620" s="115"/>
    </row>
    <row r="621" spans="1:7" s="114" customFormat="1" ht="35.25" customHeight="1" x14ac:dyDescent="0.25">
      <c r="A621" s="232"/>
      <c r="B621" s="232"/>
      <c r="C621" s="232"/>
      <c r="D621" s="232"/>
      <c r="E621" s="112"/>
      <c r="F621" s="232"/>
      <c r="G621" s="115"/>
    </row>
    <row r="622" spans="1:7" s="114" customFormat="1" ht="35.25" customHeight="1" x14ac:dyDescent="0.25">
      <c r="A622" s="232"/>
      <c r="B622" s="232"/>
      <c r="C622" s="232"/>
      <c r="D622" s="232"/>
      <c r="E622" s="112"/>
      <c r="F622" s="232"/>
      <c r="G622" s="115"/>
    </row>
    <row r="623" spans="1:7" s="114" customFormat="1" ht="35.25" customHeight="1" x14ac:dyDescent="0.25">
      <c r="A623" s="232"/>
      <c r="B623" s="232"/>
      <c r="C623" s="232"/>
      <c r="D623" s="232"/>
      <c r="E623" s="112"/>
      <c r="F623" s="232"/>
      <c r="G623" s="115"/>
    </row>
    <row r="624" spans="1:7" s="114" customFormat="1" ht="35.25" customHeight="1" x14ac:dyDescent="0.25">
      <c r="A624" s="232"/>
      <c r="B624" s="232"/>
      <c r="C624" s="232"/>
      <c r="D624" s="232"/>
      <c r="E624" s="112"/>
      <c r="F624" s="232"/>
      <c r="G624" s="115"/>
    </row>
    <row r="625" spans="1:7" s="114" customFormat="1" ht="35.25" customHeight="1" x14ac:dyDescent="0.25">
      <c r="A625" s="232"/>
      <c r="B625" s="232"/>
      <c r="C625" s="232"/>
      <c r="D625" s="232"/>
      <c r="E625" s="112"/>
      <c r="F625" s="232"/>
      <c r="G625" s="115"/>
    </row>
    <row r="626" spans="1:7" s="114" customFormat="1" ht="35.25" customHeight="1" x14ac:dyDescent="0.25">
      <c r="A626" s="232"/>
      <c r="B626" s="232"/>
      <c r="C626" s="232"/>
      <c r="D626" s="232"/>
      <c r="E626" s="112"/>
      <c r="F626" s="232"/>
      <c r="G626" s="115"/>
    </row>
    <row r="627" spans="1:7" s="114" customFormat="1" ht="35.25" customHeight="1" x14ac:dyDescent="0.25">
      <c r="A627" s="232"/>
      <c r="B627" s="232"/>
      <c r="C627" s="231"/>
      <c r="D627" s="232"/>
      <c r="E627" s="112"/>
      <c r="F627" s="232"/>
      <c r="G627" s="115"/>
    </row>
    <row r="628" spans="1:7" s="114" customFormat="1" ht="35.25" customHeight="1" x14ac:dyDescent="0.25">
      <c r="A628" s="232"/>
      <c r="B628" s="232"/>
      <c r="C628" s="232"/>
      <c r="D628" s="232"/>
      <c r="E628" s="112"/>
      <c r="F628" s="232"/>
      <c r="G628" s="115"/>
    </row>
    <row r="629" spans="1:7" s="114" customFormat="1" ht="35.25" customHeight="1" x14ac:dyDescent="0.25">
      <c r="A629" s="232"/>
      <c r="B629" s="232"/>
      <c r="C629" s="232"/>
      <c r="D629" s="232"/>
      <c r="E629" s="112"/>
      <c r="F629" s="232"/>
      <c r="G629" s="115"/>
    </row>
    <row r="630" spans="1:7" s="114" customFormat="1" ht="35.25" customHeight="1" x14ac:dyDescent="0.25">
      <c r="A630" s="232"/>
      <c r="B630" s="232"/>
      <c r="C630" s="232"/>
      <c r="D630" s="232"/>
      <c r="E630" s="112"/>
      <c r="F630" s="232"/>
      <c r="G630" s="113"/>
    </row>
    <row r="631" spans="1:7" s="114" customFormat="1" ht="45.75" customHeight="1" x14ac:dyDescent="0.25">
      <c r="A631" s="232"/>
      <c r="B631" s="232"/>
      <c r="C631" s="232"/>
      <c r="D631" s="232"/>
      <c r="E631" s="112"/>
      <c r="F631" s="232"/>
      <c r="G631" s="115"/>
    </row>
    <row r="632" spans="1:7" s="114" customFormat="1" ht="45.75" customHeight="1" x14ac:dyDescent="0.25">
      <c r="A632" s="232"/>
      <c r="B632" s="232"/>
      <c r="C632" s="232"/>
      <c r="D632" s="232"/>
      <c r="E632" s="112"/>
      <c r="F632" s="232"/>
      <c r="G632" s="115"/>
    </row>
    <row r="633" spans="1:7" s="114" customFormat="1" ht="45.75" customHeight="1" x14ac:dyDescent="0.25">
      <c r="A633" s="232"/>
      <c r="B633" s="232"/>
      <c r="C633" s="232"/>
      <c r="D633" s="232"/>
      <c r="E633" s="112"/>
      <c r="F633" s="232"/>
      <c r="G633" s="115"/>
    </row>
    <row r="634" spans="1:7" s="114" customFormat="1" ht="45.75" customHeight="1" x14ac:dyDescent="0.25">
      <c r="A634" s="232"/>
      <c r="B634" s="232"/>
      <c r="C634" s="232"/>
      <c r="D634" s="232"/>
      <c r="E634" s="112"/>
      <c r="F634" s="232"/>
      <c r="G634" s="115"/>
    </row>
    <row r="635" spans="1:7" s="114" customFormat="1" ht="45.75" customHeight="1" x14ac:dyDescent="0.25">
      <c r="A635" s="232"/>
      <c r="B635" s="232"/>
      <c r="C635" s="232"/>
      <c r="D635" s="232"/>
      <c r="E635" s="112"/>
      <c r="F635" s="232"/>
      <c r="G635" s="115"/>
    </row>
    <row r="636" spans="1:7" s="114" customFormat="1" ht="35.25" customHeight="1" x14ac:dyDescent="0.25">
      <c r="A636" s="232"/>
      <c r="B636" s="232"/>
      <c r="C636" s="232"/>
      <c r="D636" s="232"/>
      <c r="E636" s="112"/>
      <c r="F636" s="232"/>
      <c r="G636" s="115"/>
    </row>
    <row r="637" spans="1:7" s="114" customFormat="1" ht="35.25" customHeight="1" x14ac:dyDescent="0.25">
      <c r="A637" s="232"/>
      <c r="B637" s="232"/>
      <c r="C637" s="232"/>
      <c r="D637" s="232"/>
      <c r="E637" s="112"/>
      <c r="F637" s="232"/>
      <c r="G637" s="115"/>
    </row>
    <row r="638" spans="1:7" s="114" customFormat="1" ht="35.25" customHeight="1" x14ac:dyDescent="0.25">
      <c r="A638" s="232"/>
      <c r="B638" s="232"/>
      <c r="C638" s="232"/>
      <c r="D638" s="232"/>
      <c r="E638" s="112"/>
      <c r="F638" s="232"/>
      <c r="G638" s="115"/>
    </row>
    <row r="639" spans="1:7" s="114" customFormat="1" ht="35.25" customHeight="1" x14ac:dyDescent="0.25">
      <c r="A639" s="232"/>
      <c r="B639" s="232"/>
      <c r="C639" s="232"/>
      <c r="D639" s="232"/>
      <c r="E639" s="112"/>
      <c r="F639" s="232"/>
      <c r="G639" s="115"/>
    </row>
    <row r="640" spans="1:7" s="114" customFormat="1" ht="35.25" customHeight="1" x14ac:dyDescent="0.25">
      <c r="A640" s="232"/>
      <c r="B640" s="232"/>
      <c r="C640" s="232"/>
      <c r="D640" s="232"/>
      <c r="E640" s="112"/>
      <c r="F640" s="232"/>
      <c r="G640" s="115"/>
    </row>
    <row r="641" spans="1:7" s="114" customFormat="1" ht="35.25" customHeight="1" x14ac:dyDescent="0.25">
      <c r="A641" s="232"/>
      <c r="B641" s="232"/>
      <c r="C641" s="232"/>
      <c r="D641" s="232"/>
      <c r="E641" s="112"/>
      <c r="F641" s="232"/>
      <c r="G641" s="115"/>
    </row>
    <row r="642" spans="1:7" s="114" customFormat="1" ht="35.25" customHeight="1" x14ac:dyDescent="0.25">
      <c r="A642" s="232"/>
      <c r="B642" s="232"/>
      <c r="C642" s="232"/>
      <c r="D642" s="232"/>
      <c r="E642" s="112"/>
      <c r="F642" s="232"/>
      <c r="G642" s="115"/>
    </row>
    <row r="643" spans="1:7" s="114" customFormat="1" ht="35.25" customHeight="1" x14ac:dyDescent="0.25">
      <c r="A643" s="232"/>
      <c r="B643" s="232"/>
      <c r="C643" s="232"/>
      <c r="D643" s="232"/>
      <c r="E643" s="112"/>
      <c r="F643" s="232"/>
      <c r="G643" s="115"/>
    </row>
    <row r="644" spans="1:7" s="114" customFormat="1" ht="35.25" customHeight="1" x14ac:dyDescent="0.25">
      <c r="A644" s="232"/>
      <c r="B644" s="232"/>
      <c r="C644" s="232"/>
      <c r="D644" s="232"/>
      <c r="E644" s="112"/>
      <c r="F644" s="232"/>
      <c r="G644" s="115"/>
    </row>
    <row r="645" spans="1:7" s="114" customFormat="1" ht="35.25" customHeight="1" x14ac:dyDescent="0.25">
      <c r="A645" s="232"/>
      <c r="B645" s="232"/>
      <c r="C645" s="232"/>
      <c r="D645" s="232"/>
      <c r="E645" s="112"/>
      <c r="F645" s="232"/>
      <c r="G645" s="115"/>
    </row>
    <row r="646" spans="1:7" s="114" customFormat="1" ht="35.25" customHeight="1" x14ac:dyDescent="0.25">
      <c r="A646" s="232"/>
      <c r="B646" s="232"/>
      <c r="C646" s="232"/>
      <c r="D646" s="232"/>
      <c r="E646" s="112"/>
      <c r="F646" s="232"/>
      <c r="G646" s="115"/>
    </row>
    <row r="647" spans="1:7" s="114" customFormat="1" ht="35.25" customHeight="1" x14ac:dyDescent="0.25">
      <c r="A647" s="232"/>
      <c r="B647" s="232"/>
      <c r="C647" s="231"/>
      <c r="D647" s="232"/>
      <c r="E647" s="112"/>
      <c r="F647" s="232"/>
      <c r="G647" s="115"/>
    </row>
    <row r="648" spans="1:7" s="114" customFormat="1" ht="35.25" customHeight="1" x14ac:dyDescent="0.25">
      <c r="A648" s="232"/>
      <c r="B648" s="232"/>
      <c r="C648" s="232"/>
      <c r="D648" s="232"/>
      <c r="E648" s="112"/>
      <c r="F648" s="232"/>
      <c r="G648" s="115"/>
    </row>
    <row r="649" spans="1:7" s="114" customFormat="1" ht="35.25" customHeight="1" x14ac:dyDescent="0.25">
      <c r="A649" s="232"/>
      <c r="B649" s="232"/>
      <c r="C649" s="232"/>
      <c r="D649" s="232"/>
      <c r="E649" s="112"/>
      <c r="F649" s="232"/>
      <c r="G649" s="115"/>
    </row>
    <row r="650" spans="1:7" s="114" customFormat="1" ht="35.25" customHeight="1" x14ac:dyDescent="0.25">
      <c r="A650" s="232"/>
      <c r="B650" s="232"/>
      <c r="C650" s="232"/>
      <c r="D650" s="232"/>
      <c r="E650" s="112"/>
      <c r="F650" s="232"/>
      <c r="G650" s="115"/>
    </row>
    <row r="651" spans="1:7" s="114" customFormat="1" ht="35.25" customHeight="1" x14ac:dyDescent="0.25">
      <c r="A651" s="232"/>
      <c r="B651" s="232"/>
      <c r="C651" s="232"/>
      <c r="D651" s="232"/>
      <c r="E651" s="112"/>
      <c r="F651" s="232"/>
      <c r="G651" s="115"/>
    </row>
    <row r="652" spans="1:7" s="114" customFormat="1" ht="35.25" customHeight="1" x14ac:dyDescent="0.25">
      <c r="A652" s="232"/>
      <c r="B652" s="232"/>
      <c r="C652" s="232"/>
      <c r="D652" s="232"/>
      <c r="E652" s="112"/>
      <c r="F652" s="232"/>
      <c r="G652" s="115"/>
    </row>
    <row r="653" spans="1:7" s="114" customFormat="1" ht="35.25" customHeight="1" x14ac:dyDescent="0.25">
      <c r="A653" s="232"/>
      <c r="B653" s="232"/>
      <c r="C653" s="232"/>
      <c r="D653" s="232"/>
      <c r="E653" s="112"/>
      <c r="F653" s="232"/>
      <c r="G653" s="116"/>
    </row>
    <row r="654" spans="1:7" s="114" customFormat="1" ht="35.25" customHeight="1" x14ac:dyDescent="0.25">
      <c r="A654" s="232"/>
      <c r="B654" s="232"/>
      <c r="C654" s="232"/>
      <c r="D654" s="232"/>
      <c r="E654" s="112"/>
      <c r="F654" s="232"/>
      <c r="G654" s="115"/>
    </row>
    <row r="655" spans="1:7" s="114" customFormat="1" ht="35.25" customHeight="1" x14ac:dyDescent="0.25">
      <c r="A655" s="232"/>
      <c r="B655" s="95"/>
      <c r="C655" s="95"/>
      <c r="D655" s="232"/>
      <c r="E655" s="112"/>
      <c r="F655" s="231"/>
      <c r="G655" s="115"/>
    </row>
    <row r="656" spans="1:7" s="114" customFormat="1" ht="35.25" customHeight="1" x14ac:dyDescent="0.25">
      <c r="A656" s="232"/>
      <c r="B656" s="95"/>
      <c r="C656" s="95"/>
      <c r="D656" s="232"/>
      <c r="E656" s="112"/>
      <c r="F656" s="231"/>
    </row>
    <row r="657" spans="1:6" s="114" customFormat="1" ht="35.25" customHeight="1" x14ac:dyDescent="0.25">
      <c r="A657" s="232"/>
      <c r="B657" s="95"/>
      <c r="C657" s="95"/>
      <c r="D657" s="232"/>
      <c r="E657" s="112"/>
      <c r="F657" s="231"/>
    </row>
    <row r="658" spans="1:6" s="114" customFormat="1" ht="27.75" customHeight="1" x14ac:dyDescent="0.25">
      <c r="A658" s="232"/>
      <c r="B658" s="232"/>
      <c r="C658" s="232"/>
      <c r="D658" s="232"/>
      <c r="E658" s="112"/>
      <c r="F658" s="231"/>
    </row>
    <row r="659" spans="1:6" s="114" customFormat="1" ht="48" customHeight="1" x14ac:dyDescent="0.25">
      <c r="A659" s="232"/>
      <c r="B659" s="232"/>
      <c r="C659" s="232"/>
      <c r="D659" s="232"/>
      <c r="E659" s="112"/>
      <c r="F659" s="232"/>
    </row>
    <row r="660" spans="1:6" s="114" customFormat="1" ht="39.75" customHeight="1" x14ac:dyDescent="0.25">
      <c r="A660" s="232"/>
      <c r="B660" s="232"/>
      <c r="C660" s="232"/>
      <c r="D660" s="232"/>
      <c r="E660" s="112"/>
      <c r="F660" s="232"/>
    </row>
    <row r="661" spans="1:6" s="114" customFormat="1" ht="35.25" customHeight="1" x14ac:dyDescent="0.25">
      <c r="A661" s="232"/>
      <c r="B661" s="232"/>
      <c r="C661" s="232"/>
      <c r="D661" s="232"/>
      <c r="E661" s="112"/>
      <c r="F661" s="232"/>
    </row>
    <row r="662" spans="1:6" s="114" customFormat="1" ht="35.25" customHeight="1" x14ac:dyDescent="0.25">
      <c r="A662" s="232"/>
      <c r="B662" s="232"/>
      <c r="C662" s="232"/>
      <c r="D662" s="232"/>
      <c r="E662" s="112"/>
      <c r="F662" s="232"/>
    </row>
    <row r="663" spans="1:6" s="114" customFormat="1" ht="45" customHeight="1" x14ac:dyDescent="0.25">
      <c r="A663" s="232"/>
      <c r="B663" s="232"/>
      <c r="C663" s="232"/>
      <c r="D663" s="232"/>
      <c r="E663" s="112"/>
      <c r="F663" s="232"/>
    </row>
    <row r="664" spans="1:6" s="114" customFormat="1" ht="50.25" customHeight="1" x14ac:dyDescent="0.25">
      <c r="A664" s="232"/>
      <c r="B664" s="232"/>
      <c r="C664" s="232"/>
      <c r="D664" s="232"/>
      <c r="E664" s="112"/>
      <c r="F664" s="232"/>
    </row>
    <row r="665" spans="1:6" s="114" customFormat="1" ht="50.25" customHeight="1" x14ac:dyDescent="0.25">
      <c r="A665" s="232"/>
      <c r="B665" s="142"/>
      <c r="C665" s="232"/>
      <c r="D665" s="232"/>
      <c r="E665" s="112"/>
      <c r="F665" s="232"/>
    </row>
    <row r="666" spans="1:6" s="114" customFormat="1" ht="42.75" customHeight="1" x14ac:dyDescent="0.25">
      <c r="A666" s="232"/>
      <c r="B666" s="142"/>
      <c r="C666" s="232"/>
      <c r="D666" s="232"/>
      <c r="E666" s="112"/>
      <c r="F666" s="232"/>
    </row>
    <row r="667" spans="1:6" s="114" customFormat="1" ht="45" customHeight="1" x14ac:dyDescent="0.25">
      <c r="A667" s="232"/>
      <c r="B667" s="142"/>
      <c r="C667" s="232"/>
      <c r="D667" s="232"/>
      <c r="E667" s="112"/>
      <c r="F667" s="232"/>
    </row>
    <row r="668" spans="1:6" s="114" customFormat="1" ht="45" customHeight="1" x14ac:dyDescent="0.25">
      <c r="A668" s="232"/>
      <c r="B668" s="142"/>
      <c r="C668" s="232"/>
      <c r="D668" s="232"/>
      <c r="E668" s="112"/>
      <c r="F668" s="232"/>
    </row>
    <row r="669" spans="1:6" s="114" customFormat="1" ht="45" customHeight="1" x14ac:dyDescent="0.25">
      <c r="A669" s="232"/>
      <c r="B669" s="142"/>
      <c r="C669" s="232"/>
      <c r="D669" s="232"/>
      <c r="E669" s="112"/>
      <c r="F669" s="232"/>
    </row>
    <row r="670" spans="1:6" s="114" customFormat="1" ht="45" customHeight="1" x14ac:dyDescent="0.25">
      <c r="A670" s="232"/>
      <c r="B670" s="142"/>
      <c r="C670" s="232"/>
      <c r="D670" s="232"/>
      <c r="E670" s="112"/>
      <c r="F670" s="232"/>
    </row>
    <row r="671" spans="1:6" s="114" customFormat="1" ht="45" customHeight="1" x14ac:dyDescent="0.25">
      <c r="A671" s="232"/>
      <c r="B671" s="142"/>
      <c r="C671" s="232"/>
      <c r="D671" s="232"/>
      <c r="E671" s="112"/>
      <c r="F671" s="232"/>
    </row>
    <row r="672" spans="1:6" s="114" customFormat="1" ht="45" customHeight="1" x14ac:dyDescent="0.25">
      <c r="A672" s="232"/>
      <c r="B672" s="142"/>
      <c r="C672" s="232"/>
      <c r="D672" s="232"/>
      <c r="E672" s="112"/>
      <c r="F672" s="232"/>
    </row>
    <row r="673" spans="1:7" s="114" customFormat="1" ht="35.25" customHeight="1" x14ac:dyDescent="0.25">
      <c r="A673" s="232"/>
      <c r="B673" s="142"/>
      <c r="C673" s="232"/>
      <c r="D673" s="232"/>
      <c r="E673" s="112"/>
      <c r="F673" s="232"/>
    </row>
    <row r="674" spans="1:7" s="114" customFormat="1" ht="35.25" customHeight="1" x14ac:dyDescent="0.25">
      <c r="A674" s="232"/>
      <c r="B674" s="232"/>
      <c r="C674" s="232"/>
      <c r="D674" s="232"/>
      <c r="E674" s="112"/>
      <c r="F674" s="232"/>
    </row>
    <row r="675" spans="1:7" s="114" customFormat="1" ht="35.25" customHeight="1" x14ac:dyDescent="0.25">
      <c r="A675" s="232"/>
      <c r="B675" s="232"/>
      <c r="C675" s="232"/>
      <c r="D675" s="232"/>
      <c r="E675" s="112"/>
      <c r="F675" s="232"/>
    </row>
    <row r="676" spans="1:7" s="114" customFormat="1" ht="35.25" customHeight="1" x14ac:dyDescent="0.25">
      <c r="A676" s="232"/>
      <c r="B676" s="232"/>
      <c r="C676" s="232"/>
      <c r="D676" s="232"/>
      <c r="E676" s="112"/>
      <c r="F676" s="232"/>
    </row>
    <row r="677" spans="1:7" s="114" customFormat="1" ht="35.25" customHeight="1" x14ac:dyDescent="0.25">
      <c r="A677" s="232"/>
      <c r="B677" s="232"/>
      <c r="C677" s="232"/>
      <c r="D677" s="232"/>
      <c r="E677" s="112"/>
      <c r="F677" s="232"/>
      <c r="G677" s="113"/>
    </row>
    <row r="678" spans="1:7" s="114" customFormat="1" ht="35.25" customHeight="1" x14ac:dyDescent="0.25">
      <c r="A678" s="232"/>
      <c r="B678" s="232"/>
      <c r="C678" s="232"/>
      <c r="D678" s="232"/>
      <c r="E678" s="112"/>
      <c r="F678" s="232"/>
      <c r="G678" s="113"/>
    </row>
    <row r="679" spans="1:7" s="114" customFormat="1" ht="27.75" customHeight="1" x14ac:dyDescent="0.25">
      <c r="A679" s="146"/>
      <c r="B679" s="143"/>
      <c r="C679" s="143"/>
      <c r="D679" s="143"/>
      <c r="E679" s="112"/>
      <c r="F679" s="143"/>
    </row>
    <row r="680" spans="1:7" s="114" customFormat="1" ht="27.75" customHeight="1" x14ac:dyDescent="0.25">
      <c r="A680" s="146"/>
      <c r="B680" s="143"/>
      <c r="C680" s="143"/>
      <c r="D680" s="143"/>
      <c r="E680" s="112"/>
      <c r="F680" s="143"/>
    </row>
    <row r="681" spans="1:7" s="114" customFormat="1" ht="27.75" customHeight="1" x14ac:dyDescent="0.25">
      <c r="A681" s="146"/>
      <c r="B681" s="143"/>
      <c r="C681" s="143"/>
      <c r="D681" s="143"/>
      <c r="E681" s="112"/>
      <c r="F681" s="143"/>
    </row>
    <row r="682" spans="1:7" s="114" customFormat="1" ht="27.75" customHeight="1" x14ac:dyDescent="0.25">
      <c r="A682" s="146"/>
      <c r="B682" s="143"/>
      <c r="C682" s="143"/>
      <c r="D682" s="143"/>
      <c r="E682" s="112"/>
      <c r="F682" s="143"/>
    </row>
    <row r="683" spans="1:7" ht="12.75" customHeight="1" x14ac:dyDescent="0.25">
      <c r="A683" s="147"/>
      <c r="B683" s="148"/>
      <c r="C683" s="148"/>
      <c r="D683" s="148"/>
      <c r="E683" s="149"/>
      <c r="F683" s="148"/>
    </row>
    <row r="684" spans="1:7" ht="18" customHeight="1" x14ac:dyDescent="0.25">
      <c r="A684" s="150"/>
      <c r="B684" s="151"/>
      <c r="C684" s="151"/>
      <c r="D684" s="151"/>
      <c r="E684" s="151"/>
      <c r="F684" s="151"/>
    </row>
    <row r="685" spans="1:7" ht="12" customHeight="1" x14ac:dyDescent="0.25">
      <c r="A685" s="152"/>
      <c r="B685" s="153"/>
      <c r="C685" s="152"/>
      <c r="D685" s="152"/>
      <c r="E685" s="152"/>
      <c r="F685" s="152"/>
    </row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46">
    <mergeCell ref="A72:A84"/>
    <mergeCell ref="A1:F1"/>
    <mergeCell ref="A2:F2"/>
    <mergeCell ref="A3:F3"/>
    <mergeCell ref="A7:A11"/>
    <mergeCell ref="A12:A24"/>
    <mergeCell ref="A25:A26"/>
    <mergeCell ref="A28:A33"/>
    <mergeCell ref="A34:A36"/>
    <mergeCell ref="A37:A42"/>
    <mergeCell ref="A43:A58"/>
    <mergeCell ref="A59:A71"/>
    <mergeCell ref="A150:A158"/>
    <mergeCell ref="A86:A92"/>
    <mergeCell ref="A93:A108"/>
    <mergeCell ref="A109:A112"/>
    <mergeCell ref="A113:A119"/>
    <mergeCell ref="A121:A122"/>
    <mergeCell ref="A123:A129"/>
    <mergeCell ref="A130:A133"/>
    <mergeCell ref="A134:A143"/>
    <mergeCell ref="A144:A146"/>
    <mergeCell ref="A147:A149"/>
    <mergeCell ref="A160:A164"/>
    <mergeCell ref="A166:A168"/>
    <mergeCell ref="A170:A174"/>
    <mergeCell ref="A175:A176"/>
    <mergeCell ref="A178:A181"/>
    <mergeCell ref="A217:A220"/>
    <mergeCell ref="A182:A186"/>
    <mergeCell ref="A187:A188"/>
    <mergeCell ref="A189:A191"/>
    <mergeCell ref="A192:A196"/>
    <mergeCell ref="A197:A199"/>
    <mergeCell ref="A200:A201"/>
    <mergeCell ref="A202:A203"/>
    <mergeCell ref="A204:A206"/>
    <mergeCell ref="A207:A209"/>
    <mergeCell ref="A210:A212"/>
    <mergeCell ref="A213:A216"/>
    <mergeCell ref="A265:A268"/>
    <mergeCell ref="A224:A226"/>
    <mergeCell ref="A227:A236"/>
    <mergeCell ref="A237:A239"/>
    <mergeCell ref="A240:A247"/>
    <mergeCell ref="A248:A26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299"/>
  <sheetViews>
    <sheetView workbookViewId="0">
      <selection activeCell="D150" sqref="D150"/>
    </sheetView>
  </sheetViews>
  <sheetFormatPr baseColWidth="10" defaultColWidth="0" defaultRowHeight="15" zeroHeight="1" x14ac:dyDescent="0.25"/>
  <cols>
    <col min="1" max="1" width="28" style="227" customWidth="1"/>
    <col min="2" max="2" width="35.5703125" style="227" bestFit="1" customWidth="1"/>
    <col min="3" max="3" width="19.140625" style="227" bestFit="1" customWidth="1"/>
    <col min="4" max="4" width="20" style="227" customWidth="1"/>
    <col min="5" max="6" width="11.42578125" style="227" customWidth="1"/>
    <col min="7" max="256" width="11.42578125" style="227" hidden="1"/>
    <col min="257" max="257" width="28" style="227" customWidth="1"/>
    <col min="258" max="258" width="35.5703125" style="227" bestFit="1" customWidth="1"/>
    <col min="259" max="259" width="19.140625" style="227" bestFit="1" customWidth="1"/>
    <col min="260" max="260" width="20" style="227" customWidth="1"/>
    <col min="261" max="262" width="11.42578125" style="227" customWidth="1"/>
    <col min="263" max="512" width="11.42578125" style="227" hidden="1"/>
    <col min="513" max="513" width="28" style="227" customWidth="1"/>
    <col min="514" max="514" width="35.5703125" style="227" bestFit="1" customWidth="1"/>
    <col min="515" max="515" width="19.140625" style="227" bestFit="1" customWidth="1"/>
    <col min="516" max="516" width="20" style="227" customWidth="1"/>
    <col min="517" max="518" width="11.42578125" style="227" customWidth="1"/>
    <col min="519" max="768" width="11.42578125" style="227" hidden="1"/>
    <col min="769" max="769" width="28" style="227" customWidth="1"/>
    <col min="770" max="770" width="35.5703125" style="227" bestFit="1" customWidth="1"/>
    <col min="771" max="771" width="19.140625" style="227" bestFit="1" customWidth="1"/>
    <col min="772" max="772" width="20" style="227" customWidth="1"/>
    <col min="773" max="774" width="11.42578125" style="227" customWidth="1"/>
    <col min="775" max="1024" width="11.42578125" style="227" hidden="1"/>
    <col min="1025" max="1025" width="28" style="227" customWidth="1"/>
    <col min="1026" max="1026" width="35.5703125" style="227" bestFit="1" customWidth="1"/>
    <col min="1027" max="1027" width="19.140625" style="227" bestFit="1" customWidth="1"/>
    <col min="1028" max="1028" width="20" style="227" customWidth="1"/>
    <col min="1029" max="1030" width="11.42578125" style="227" customWidth="1"/>
    <col min="1031" max="1280" width="11.42578125" style="227" hidden="1"/>
    <col min="1281" max="1281" width="28" style="227" customWidth="1"/>
    <col min="1282" max="1282" width="35.5703125" style="227" bestFit="1" customWidth="1"/>
    <col min="1283" max="1283" width="19.140625" style="227" bestFit="1" customWidth="1"/>
    <col min="1284" max="1284" width="20" style="227" customWidth="1"/>
    <col min="1285" max="1286" width="11.42578125" style="227" customWidth="1"/>
    <col min="1287" max="1536" width="11.42578125" style="227" hidden="1"/>
    <col min="1537" max="1537" width="28" style="227" customWidth="1"/>
    <col min="1538" max="1538" width="35.5703125" style="227" bestFit="1" customWidth="1"/>
    <col min="1539" max="1539" width="19.140625" style="227" bestFit="1" customWidth="1"/>
    <col min="1540" max="1540" width="20" style="227" customWidth="1"/>
    <col min="1541" max="1542" width="11.42578125" style="227" customWidth="1"/>
    <col min="1543" max="1792" width="11.42578125" style="227" hidden="1"/>
    <col min="1793" max="1793" width="28" style="227" customWidth="1"/>
    <col min="1794" max="1794" width="35.5703125" style="227" bestFit="1" customWidth="1"/>
    <col min="1795" max="1795" width="19.140625" style="227" bestFit="1" customWidth="1"/>
    <col min="1796" max="1796" width="20" style="227" customWidth="1"/>
    <col min="1797" max="1798" width="11.42578125" style="227" customWidth="1"/>
    <col min="1799" max="2048" width="11.42578125" style="227" hidden="1"/>
    <col min="2049" max="2049" width="28" style="227" customWidth="1"/>
    <col min="2050" max="2050" width="35.5703125" style="227" bestFit="1" customWidth="1"/>
    <col min="2051" max="2051" width="19.140625" style="227" bestFit="1" customWidth="1"/>
    <col min="2052" max="2052" width="20" style="227" customWidth="1"/>
    <col min="2053" max="2054" width="11.42578125" style="227" customWidth="1"/>
    <col min="2055" max="2304" width="11.42578125" style="227" hidden="1"/>
    <col min="2305" max="2305" width="28" style="227" customWidth="1"/>
    <col min="2306" max="2306" width="35.5703125" style="227" bestFit="1" customWidth="1"/>
    <col min="2307" max="2307" width="19.140625" style="227" bestFit="1" customWidth="1"/>
    <col min="2308" max="2308" width="20" style="227" customWidth="1"/>
    <col min="2309" max="2310" width="11.42578125" style="227" customWidth="1"/>
    <col min="2311" max="2560" width="11.42578125" style="227" hidden="1"/>
    <col min="2561" max="2561" width="28" style="227" customWidth="1"/>
    <col min="2562" max="2562" width="35.5703125" style="227" bestFit="1" customWidth="1"/>
    <col min="2563" max="2563" width="19.140625" style="227" bestFit="1" customWidth="1"/>
    <col min="2564" max="2564" width="20" style="227" customWidth="1"/>
    <col min="2565" max="2566" width="11.42578125" style="227" customWidth="1"/>
    <col min="2567" max="2816" width="11.42578125" style="227" hidden="1"/>
    <col min="2817" max="2817" width="28" style="227" customWidth="1"/>
    <col min="2818" max="2818" width="35.5703125" style="227" bestFit="1" customWidth="1"/>
    <col min="2819" max="2819" width="19.140625" style="227" bestFit="1" customWidth="1"/>
    <col min="2820" max="2820" width="20" style="227" customWidth="1"/>
    <col min="2821" max="2822" width="11.42578125" style="227" customWidth="1"/>
    <col min="2823" max="3072" width="11.42578125" style="227" hidden="1"/>
    <col min="3073" max="3073" width="28" style="227" customWidth="1"/>
    <col min="3074" max="3074" width="35.5703125" style="227" bestFit="1" customWidth="1"/>
    <col min="3075" max="3075" width="19.140625" style="227" bestFit="1" customWidth="1"/>
    <col min="3076" max="3076" width="20" style="227" customWidth="1"/>
    <col min="3077" max="3078" width="11.42578125" style="227" customWidth="1"/>
    <col min="3079" max="3328" width="11.42578125" style="227" hidden="1"/>
    <col min="3329" max="3329" width="28" style="227" customWidth="1"/>
    <col min="3330" max="3330" width="35.5703125" style="227" bestFit="1" customWidth="1"/>
    <col min="3331" max="3331" width="19.140625" style="227" bestFit="1" customWidth="1"/>
    <col min="3332" max="3332" width="20" style="227" customWidth="1"/>
    <col min="3333" max="3334" width="11.42578125" style="227" customWidth="1"/>
    <col min="3335" max="3584" width="11.42578125" style="227" hidden="1"/>
    <col min="3585" max="3585" width="28" style="227" customWidth="1"/>
    <col min="3586" max="3586" width="35.5703125" style="227" bestFit="1" customWidth="1"/>
    <col min="3587" max="3587" width="19.140625" style="227" bestFit="1" customWidth="1"/>
    <col min="3588" max="3588" width="20" style="227" customWidth="1"/>
    <col min="3589" max="3590" width="11.42578125" style="227" customWidth="1"/>
    <col min="3591" max="3840" width="11.42578125" style="227" hidden="1"/>
    <col min="3841" max="3841" width="28" style="227" customWidth="1"/>
    <col min="3842" max="3842" width="35.5703125" style="227" bestFit="1" customWidth="1"/>
    <col min="3843" max="3843" width="19.140625" style="227" bestFit="1" customWidth="1"/>
    <col min="3844" max="3844" width="20" style="227" customWidth="1"/>
    <col min="3845" max="3846" width="11.42578125" style="227" customWidth="1"/>
    <col min="3847" max="4096" width="11.42578125" style="227" hidden="1"/>
    <col min="4097" max="4097" width="28" style="227" customWidth="1"/>
    <col min="4098" max="4098" width="35.5703125" style="227" bestFit="1" customWidth="1"/>
    <col min="4099" max="4099" width="19.140625" style="227" bestFit="1" customWidth="1"/>
    <col min="4100" max="4100" width="20" style="227" customWidth="1"/>
    <col min="4101" max="4102" width="11.42578125" style="227" customWidth="1"/>
    <col min="4103" max="4352" width="11.42578125" style="227" hidden="1"/>
    <col min="4353" max="4353" width="28" style="227" customWidth="1"/>
    <col min="4354" max="4354" width="35.5703125" style="227" bestFit="1" customWidth="1"/>
    <col min="4355" max="4355" width="19.140625" style="227" bestFit="1" customWidth="1"/>
    <col min="4356" max="4356" width="20" style="227" customWidth="1"/>
    <col min="4357" max="4358" width="11.42578125" style="227" customWidth="1"/>
    <col min="4359" max="4608" width="11.42578125" style="227" hidden="1"/>
    <col min="4609" max="4609" width="28" style="227" customWidth="1"/>
    <col min="4610" max="4610" width="35.5703125" style="227" bestFit="1" customWidth="1"/>
    <col min="4611" max="4611" width="19.140625" style="227" bestFit="1" customWidth="1"/>
    <col min="4612" max="4612" width="20" style="227" customWidth="1"/>
    <col min="4613" max="4614" width="11.42578125" style="227" customWidth="1"/>
    <col min="4615" max="4864" width="11.42578125" style="227" hidden="1"/>
    <col min="4865" max="4865" width="28" style="227" customWidth="1"/>
    <col min="4866" max="4866" width="35.5703125" style="227" bestFit="1" customWidth="1"/>
    <col min="4867" max="4867" width="19.140625" style="227" bestFit="1" customWidth="1"/>
    <col min="4868" max="4868" width="20" style="227" customWidth="1"/>
    <col min="4869" max="4870" width="11.42578125" style="227" customWidth="1"/>
    <col min="4871" max="5120" width="11.42578125" style="227" hidden="1"/>
    <col min="5121" max="5121" width="28" style="227" customWidth="1"/>
    <col min="5122" max="5122" width="35.5703125" style="227" bestFit="1" customWidth="1"/>
    <col min="5123" max="5123" width="19.140625" style="227" bestFit="1" customWidth="1"/>
    <col min="5124" max="5124" width="20" style="227" customWidth="1"/>
    <col min="5125" max="5126" width="11.42578125" style="227" customWidth="1"/>
    <col min="5127" max="5376" width="11.42578125" style="227" hidden="1"/>
    <col min="5377" max="5377" width="28" style="227" customWidth="1"/>
    <col min="5378" max="5378" width="35.5703125" style="227" bestFit="1" customWidth="1"/>
    <col min="5379" max="5379" width="19.140625" style="227" bestFit="1" customWidth="1"/>
    <col min="5380" max="5380" width="20" style="227" customWidth="1"/>
    <col min="5381" max="5382" width="11.42578125" style="227" customWidth="1"/>
    <col min="5383" max="5632" width="11.42578125" style="227" hidden="1"/>
    <col min="5633" max="5633" width="28" style="227" customWidth="1"/>
    <col min="5634" max="5634" width="35.5703125" style="227" bestFit="1" customWidth="1"/>
    <col min="5635" max="5635" width="19.140625" style="227" bestFit="1" customWidth="1"/>
    <col min="5636" max="5636" width="20" style="227" customWidth="1"/>
    <col min="5637" max="5638" width="11.42578125" style="227" customWidth="1"/>
    <col min="5639" max="5888" width="11.42578125" style="227" hidden="1"/>
    <col min="5889" max="5889" width="28" style="227" customWidth="1"/>
    <col min="5890" max="5890" width="35.5703125" style="227" bestFit="1" customWidth="1"/>
    <col min="5891" max="5891" width="19.140625" style="227" bestFit="1" customWidth="1"/>
    <col min="5892" max="5892" width="20" style="227" customWidth="1"/>
    <col min="5893" max="5894" width="11.42578125" style="227" customWidth="1"/>
    <col min="5895" max="6144" width="11.42578125" style="227" hidden="1"/>
    <col min="6145" max="6145" width="28" style="227" customWidth="1"/>
    <col min="6146" max="6146" width="35.5703125" style="227" bestFit="1" customWidth="1"/>
    <col min="6147" max="6147" width="19.140625" style="227" bestFit="1" customWidth="1"/>
    <col min="6148" max="6148" width="20" style="227" customWidth="1"/>
    <col min="6149" max="6150" width="11.42578125" style="227" customWidth="1"/>
    <col min="6151" max="6400" width="11.42578125" style="227" hidden="1"/>
    <col min="6401" max="6401" width="28" style="227" customWidth="1"/>
    <col min="6402" max="6402" width="35.5703125" style="227" bestFit="1" customWidth="1"/>
    <col min="6403" max="6403" width="19.140625" style="227" bestFit="1" customWidth="1"/>
    <col min="6404" max="6404" width="20" style="227" customWidth="1"/>
    <col min="6405" max="6406" width="11.42578125" style="227" customWidth="1"/>
    <col min="6407" max="6656" width="11.42578125" style="227" hidden="1"/>
    <col min="6657" max="6657" width="28" style="227" customWidth="1"/>
    <col min="6658" max="6658" width="35.5703125" style="227" bestFit="1" customWidth="1"/>
    <col min="6659" max="6659" width="19.140625" style="227" bestFit="1" customWidth="1"/>
    <col min="6660" max="6660" width="20" style="227" customWidth="1"/>
    <col min="6661" max="6662" width="11.42578125" style="227" customWidth="1"/>
    <col min="6663" max="6912" width="11.42578125" style="227" hidden="1"/>
    <col min="6913" max="6913" width="28" style="227" customWidth="1"/>
    <col min="6914" max="6914" width="35.5703125" style="227" bestFit="1" customWidth="1"/>
    <col min="6915" max="6915" width="19.140625" style="227" bestFit="1" customWidth="1"/>
    <col min="6916" max="6916" width="20" style="227" customWidth="1"/>
    <col min="6917" max="6918" width="11.42578125" style="227" customWidth="1"/>
    <col min="6919" max="7168" width="11.42578125" style="227" hidden="1"/>
    <col min="7169" max="7169" width="28" style="227" customWidth="1"/>
    <col min="7170" max="7170" width="35.5703125" style="227" bestFit="1" customWidth="1"/>
    <col min="7171" max="7171" width="19.140625" style="227" bestFit="1" customWidth="1"/>
    <col min="7172" max="7172" width="20" style="227" customWidth="1"/>
    <col min="7173" max="7174" width="11.42578125" style="227" customWidth="1"/>
    <col min="7175" max="7424" width="11.42578125" style="227" hidden="1"/>
    <col min="7425" max="7425" width="28" style="227" customWidth="1"/>
    <col min="7426" max="7426" width="35.5703125" style="227" bestFit="1" customWidth="1"/>
    <col min="7427" max="7427" width="19.140625" style="227" bestFit="1" customWidth="1"/>
    <col min="7428" max="7428" width="20" style="227" customWidth="1"/>
    <col min="7429" max="7430" width="11.42578125" style="227" customWidth="1"/>
    <col min="7431" max="7680" width="11.42578125" style="227" hidden="1"/>
    <col min="7681" max="7681" width="28" style="227" customWidth="1"/>
    <col min="7682" max="7682" width="35.5703125" style="227" bestFit="1" customWidth="1"/>
    <col min="7683" max="7683" width="19.140625" style="227" bestFit="1" customWidth="1"/>
    <col min="7684" max="7684" width="20" style="227" customWidth="1"/>
    <col min="7685" max="7686" width="11.42578125" style="227" customWidth="1"/>
    <col min="7687" max="7936" width="11.42578125" style="227" hidden="1"/>
    <col min="7937" max="7937" width="28" style="227" customWidth="1"/>
    <col min="7938" max="7938" width="35.5703125" style="227" bestFit="1" customWidth="1"/>
    <col min="7939" max="7939" width="19.140625" style="227" bestFit="1" customWidth="1"/>
    <col min="7940" max="7940" width="20" style="227" customWidth="1"/>
    <col min="7941" max="7942" width="11.42578125" style="227" customWidth="1"/>
    <col min="7943" max="8192" width="11.42578125" style="227" hidden="1"/>
    <col min="8193" max="8193" width="28" style="227" customWidth="1"/>
    <col min="8194" max="8194" width="35.5703125" style="227" bestFit="1" customWidth="1"/>
    <col min="8195" max="8195" width="19.140625" style="227" bestFit="1" customWidth="1"/>
    <col min="8196" max="8196" width="20" style="227" customWidth="1"/>
    <col min="8197" max="8198" width="11.42578125" style="227" customWidth="1"/>
    <col min="8199" max="8448" width="11.42578125" style="227" hidden="1"/>
    <col min="8449" max="8449" width="28" style="227" customWidth="1"/>
    <col min="8450" max="8450" width="35.5703125" style="227" bestFit="1" customWidth="1"/>
    <col min="8451" max="8451" width="19.140625" style="227" bestFit="1" customWidth="1"/>
    <col min="8452" max="8452" width="20" style="227" customWidth="1"/>
    <col min="8453" max="8454" width="11.42578125" style="227" customWidth="1"/>
    <col min="8455" max="8704" width="11.42578125" style="227" hidden="1"/>
    <col min="8705" max="8705" width="28" style="227" customWidth="1"/>
    <col min="8706" max="8706" width="35.5703125" style="227" bestFit="1" customWidth="1"/>
    <col min="8707" max="8707" width="19.140625" style="227" bestFit="1" customWidth="1"/>
    <col min="8708" max="8708" width="20" style="227" customWidth="1"/>
    <col min="8709" max="8710" width="11.42578125" style="227" customWidth="1"/>
    <col min="8711" max="8960" width="11.42578125" style="227" hidden="1"/>
    <col min="8961" max="8961" width="28" style="227" customWidth="1"/>
    <col min="8962" max="8962" width="35.5703125" style="227" bestFit="1" customWidth="1"/>
    <col min="8963" max="8963" width="19.140625" style="227" bestFit="1" customWidth="1"/>
    <col min="8964" max="8964" width="20" style="227" customWidth="1"/>
    <col min="8965" max="8966" width="11.42578125" style="227" customWidth="1"/>
    <col min="8967" max="9216" width="11.42578125" style="227" hidden="1"/>
    <col min="9217" max="9217" width="28" style="227" customWidth="1"/>
    <col min="9218" max="9218" width="35.5703125" style="227" bestFit="1" customWidth="1"/>
    <col min="9219" max="9219" width="19.140625" style="227" bestFit="1" customWidth="1"/>
    <col min="9220" max="9220" width="20" style="227" customWidth="1"/>
    <col min="9221" max="9222" width="11.42578125" style="227" customWidth="1"/>
    <col min="9223" max="9472" width="11.42578125" style="227" hidden="1"/>
    <col min="9473" max="9473" width="28" style="227" customWidth="1"/>
    <col min="9474" max="9474" width="35.5703125" style="227" bestFit="1" customWidth="1"/>
    <col min="9475" max="9475" width="19.140625" style="227" bestFit="1" customWidth="1"/>
    <col min="9476" max="9476" width="20" style="227" customWidth="1"/>
    <col min="9477" max="9478" width="11.42578125" style="227" customWidth="1"/>
    <col min="9479" max="9728" width="11.42578125" style="227" hidden="1"/>
    <col min="9729" max="9729" width="28" style="227" customWidth="1"/>
    <col min="9730" max="9730" width="35.5703125" style="227" bestFit="1" customWidth="1"/>
    <col min="9731" max="9731" width="19.140625" style="227" bestFit="1" customWidth="1"/>
    <col min="9732" max="9732" width="20" style="227" customWidth="1"/>
    <col min="9733" max="9734" width="11.42578125" style="227" customWidth="1"/>
    <col min="9735" max="9984" width="11.42578125" style="227" hidden="1"/>
    <col min="9985" max="9985" width="28" style="227" customWidth="1"/>
    <col min="9986" max="9986" width="35.5703125" style="227" bestFit="1" customWidth="1"/>
    <col min="9987" max="9987" width="19.140625" style="227" bestFit="1" customWidth="1"/>
    <col min="9988" max="9988" width="20" style="227" customWidth="1"/>
    <col min="9989" max="9990" width="11.42578125" style="227" customWidth="1"/>
    <col min="9991" max="10240" width="11.42578125" style="227" hidden="1"/>
    <col min="10241" max="10241" width="28" style="227" customWidth="1"/>
    <col min="10242" max="10242" width="35.5703125" style="227" bestFit="1" customWidth="1"/>
    <col min="10243" max="10243" width="19.140625" style="227" bestFit="1" customWidth="1"/>
    <col min="10244" max="10244" width="20" style="227" customWidth="1"/>
    <col min="10245" max="10246" width="11.42578125" style="227" customWidth="1"/>
    <col min="10247" max="10496" width="11.42578125" style="227" hidden="1"/>
    <col min="10497" max="10497" width="28" style="227" customWidth="1"/>
    <col min="10498" max="10498" width="35.5703125" style="227" bestFit="1" customWidth="1"/>
    <col min="10499" max="10499" width="19.140625" style="227" bestFit="1" customWidth="1"/>
    <col min="10500" max="10500" width="20" style="227" customWidth="1"/>
    <col min="10501" max="10502" width="11.42578125" style="227" customWidth="1"/>
    <col min="10503" max="10752" width="11.42578125" style="227" hidden="1"/>
    <col min="10753" max="10753" width="28" style="227" customWidth="1"/>
    <col min="10754" max="10754" width="35.5703125" style="227" bestFit="1" customWidth="1"/>
    <col min="10755" max="10755" width="19.140625" style="227" bestFit="1" customWidth="1"/>
    <col min="10756" max="10756" width="20" style="227" customWidth="1"/>
    <col min="10757" max="10758" width="11.42578125" style="227" customWidth="1"/>
    <col min="10759" max="11008" width="11.42578125" style="227" hidden="1"/>
    <col min="11009" max="11009" width="28" style="227" customWidth="1"/>
    <col min="11010" max="11010" width="35.5703125" style="227" bestFit="1" customWidth="1"/>
    <col min="11011" max="11011" width="19.140625" style="227" bestFit="1" customWidth="1"/>
    <col min="11012" max="11012" width="20" style="227" customWidth="1"/>
    <col min="11013" max="11014" width="11.42578125" style="227" customWidth="1"/>
    <col min="11015" max="11264" width="11.42578125" style="227" hidden="1"/>
    <col min="11265" max="11265" width="28" style="227" customWidth="1"/>
    <col min="11266" max="11266" width="35.5703125" style="227" bestFit="1" customWidth="1"/>
    <col min="11267" max="11267" width="19.140625" style="227" bestFit="1" customWidth="1"/>
    <col min="11268" max="11268" width="20" style="227" customWidth="1"/>
    <col min="11269" max="11270" width="11.42578125" style="227" customWidth="1"/>
    <col min="11271" max="11520" width="11.42578125" style="227" hidden="1"/>
    <col min="11521" max="11521" width="28" style="227" customWidth="1"/>
    <col min="11522" max="11522" width="35.5703125" style="227" bestFit="1" customWidth="1"/>
    <col min="11523" max="11523" width="19.140625" style="227" bestFit="1" customWidth="1"/>
    <col min="11524" max="11524" width="20" style="227" customWidth="1"/>
    <col min="11525" max="11526" width="11.42578125" style="227" customWidth="1"/>
    <col min="11527" max="11776" width="11.42578125" style="227" hidden="1"/>
    <col min="11777" max="11777" width="28" style="227" customWidth="1"/>
    <col min="11778" max="11778" width="35.5703125" style="227" bestFit="1" customWidth="1"/>
    <col min="11779" max="11779" width="19.140625" style="227" bestFit="1" customWidth="1"/>
    <col min="11780" max="11780" width="20" style="227" customWidth="1"/>
    <col min="11781" max="11782" width="11.42578125" style="227" customWidth="1"/>
    <col min="11783" max="12032" width="11.42578125" style="227" hidden="1"/>
    <col min="12033" max="12033" width="28" style="227" customWidth="1"/>
    <col min="12034" max="12034" width="35.5703125" style="227" bestFit="1" customWidth="1"/>
    <col min="12035" max="12035" width="19.140625" style="227" bestFit="1" customWidth="1"/>
    <col min="12036" max="12036" width="20" style="227" customWidth="1"/>
    <col min="12037" max="12038" width="11.42578125" style="227" customWidth="1"/>
    <col min="12039" max="12288" width="11.42578125" style="227" hidden="1"/>
    <col min="12289" max="12289" width="28" style="227" customWidth="1"/>
    <col min="12290" max="12290" width="35.5703125" style="227" bestFit="1" customWidth="1"/>
    <col min="12291" max="12291" width="19.140625" style="227" bestFit="1" customWidth="1"/>
    <col min="12292" max="12292" width="20" style="227" customWidth="1"/>
    <col min="12293" max="12294" width="11.42578125" style="227" customWidth="1"/>
    <col min="12295" max="12544" width="11.42578125" style="227" hidden="1"/>
    <col min="12545" max="12545" width="28" style="227" customWidth="1"/>
    <col min="12546" max="12546" width="35.5703125" style="227" bestFit="1" customWidth="1"/>
    <col min="12547" max="12547" width="19.140625" style="227" bestFit="1" customWidth="1"/>
    <col min="12548" max="12548" width="20" style="227" customWidth="1"/>
    <col min="12549" max="12550" width="11.42578125" style="227" customWidth="1"/>
    <col min="12551" max="12800" width="11.42578125" style="227" hidden="1"/>
    <col min="12801" max="12801" width="28" style="227" customWidth="1"/>
    <col min="12802" max="12802" width="35.5703125" style="227" bestFit="1" customWidth="1"/>
    <col min="12803" max="12803" width="19.140625" style="227" bestFit="1" customWidth="1"/>
    <col min="12804" max="12804" width="20" style="227" customWidth="1"/>
    <col min="12805" max="12806" width="11.42578125" style="227" customWidth="1"/>
    <col min="12807" max="13056" width="11.42578125" style="227" hidden="1"/>
    <col min="13057" max="13057" width="28" style="227" customWidth="1"/>
    <col min="13058" max="13058" width="35.5703125" style="227" bestFit="1" customWidth="1"/>
    <col min="13059" max="13059" width="19.140625" style="227" bestFit="1" customWidth="1"/>
    <col min="13060" max="13060" width="20" style="227" customWidth="1"/>
    <col min="13061" max="13062" width="11.42578125" style="227" customWidth="1"/>
    <col min="13063" max="13312" width="11.42578125" style="227" hidden="1"/>
    <col min="13313" max="13313" width="28" style="227" customWidth="1"/>
    <col min="13314" max="13314" width="35.5703125" style="227" bestFit="1" customWidth="1"/>
    <col min="13315" max="13315" width="19.140625" style="227" bestFit="1" customWidth="1"/>
    <col min="13316" max="13316" width="20" style="227" customWidth="1"/>
    <col min="13317" max="13318" width="11.42578125" style="227" customWidth="1"/>
    <col min="13319" max="13568" width="11.42578125" style="227" hidden="1"/>
    <col min="13569" max="13569" width="28" style="227" customWidth="1"/>
    <col min="13570" max="13570" width="35.5703125" style="227" bestFit="1" customWidth="1"/>
    <col min="13571" max="13571" width="19.140625" style="227" bestFit="1" customWidth="1"/>
    <col min="13572" max="13572" width="20" style="227" customWidth="1"/>
    <col min="13573" max="13574" width="11.42578125" style="227" customWidth="1"/>
    <col min="13575" max="13824" width="11.42578125" style="227" hidden="1"/>
    <col min="13825" max="13825" width="28" style="227" customWidth="1"/>
    <col min="13826" max="13826" width="35.5703125" style="227" bestFit="1" customWidth="1"/>
    <col min="13827" max="13827" width="19.140625" style="227" bestFit="1" customWidth="1"/>
    <col min="13828" max="13828" width="20" style="227" customWidth="1"/>
    <col min="13829" max="13830" width="11.42578125" style="227" customWidth="1"/>
    <col min="13831" max="14080" width="11.42578125" style="227" hidden="1"/>
    <col min="14081" max="14081" width="28" style="227" customWidth="1"/>
    <col min="14082" max="14082" width="35.5703125" style="227" bestFit="1" customWidth="1"/>
    <col min="14083" max="14083" width="19.140625" style="227" bestFit="1" customWidth="1"/>
    <col min="14084" max="14084" width="20" style="227" customWidth="1"/>
    <col min="14085" max="14086" width="11.42578125" style="227" customWidth="1"/>
    <col min="14087" max="14336" width="11.42578125" style="227" hidden="1"/>
    <col min="14337" max="14337" width="28" style="227" customWidth="1"/>
    <col min="14338" max="14338" width="35.5703125" style="227" bestFit="1" customWidth="1"/>
    <col min="14339" max="14339" width="19.140625" style="227" bestFit="1" customWidth="1"/>
    <col min="14340" max="14340" width="20" style="227" customWidth="1"/>
    <col min="14341" max="14342" width="11.42578125" style="227" customWidth="1"/>
    <col min="14343" max="14592" width="11.42578125" style="227" hidden="1"/>
    <col min="14593" max="14593" width="28" style="227" customWidth="1"/>
    <col min="14594" max="14594" width="35.5703125" style="227" bestFit="1" customWidth="1"/>
    <col min="14595" max="14595" width="19.140625" style="227" bestFit="1" customWidth="1"/>
    <col min="14596" max="14596" width="20" style="227" customWidth="1"/>
    <col min="14597" max="14598" width="11.42578125" style="227" customWidth="1"/>
    <col min="14599" max="14848" width="11.42578125" style="227" hidden="1"/>
    <col min="14849" max="14849" width="28" style="227" customWidth="1"/>
    <col min="14850" max="14850" width="35.5703125" style="227" bestFit="1" customWidth="1"/>
    <col min="14851" max="14851" width="19.140625" style="227" bestFit="1" customWidth="1"/>
    <col min="14852" max="14852" width="20" style="227" customWidth="1"/>
    <col min="14853" max="14854" width="11.42578125" style="227" customWidth="1"/>
    <col min="14855" max="15104" width="11.42578125" style="227" hidden="1"/>
    <col min="15105" max="15105" width="28" style="227" customWidth="1"/>
    <col min="15106" max="15106" width="35.5703125" style="227" bestFit="1" customWidth="1"/>
    <col min="15107" max="15107" width="19.140625" style="227" bestFit="1" customWidth="1"/>
    <col min="15108" max="15108" width="20" style="227" customWidth="1"/>
    <col min="15109" max="15110" width="11.42578125" style="227" customWidth="1"/>
    <col min="15111" max="15360" width="11.42578125" style="227" hidden="1"/>
    <col min="15361" max="15361" width="28" style="227" customWidth="1"/>
    <col min="15362" max="15362" width="35.5703125" style="227" bestFit="1" customWidth="1"/>
    <col min="15363" max="15363" width="19.140625" style="227" bestFit="1" customWidth="1"/>
    <col min="15364" max="15364" width="20" style="227" customWidth="1"/>
    <col min="15365" max="15366" width="11.42578125" style="227" customWidth="1"/>
    <col min="15367" max="15616" width="11.42578125" style="227" hidden="1"/>
    <col min="15617" max="15617" width="28" style="227" customWidth="1"/>
    <col min="15618" max="15618" width="35.5703125" style="227" bestFit="1" customWidth="1"/>
    <col min="15619" max="15619" width="19.140625" style="227" bestFit="1" customWidth="1"/>
    <col min="15620" max="15620" width="20" style="227" customWidth="1"/>
    <col min="15621" max="15622" width="11.42578125" style="227" customWidth="1"/>
    <col min="15623" max="15872" width="11.42578125" style="227" hidden="1"/>
    <col min="15873" max="15873" width="28" style="227" customWidth="1"/>
    <col min="15874" max="15874" width="35.5703125" style="227" bestFit="1" customWidth="1"/>
    <col min="15875" max="15875" width="19.140625" style="227" bestFit="1" customWidth="1"/>
    <col min="15876" max="15876" width="20" style="227" customWidth="1"/>
    <col min="15877" max="15878" width="11.42578125" style="227" customWidth="1"/>
    <col min="15879" max="16128" width="11.42578125" style="227" hidden="1"/>
    <col min="16129" max="16129" width="28" style="227" customWidth="1"/>
    <col min="16130" max="16130" width="35.5703125" style="227" bestFit="1" customWidth="1"/>
    <col min="16131" max="16131" width="19.140625" style="227" bestFit="1" customWidth="1"/>
    <col min="16132" max="16132" width="20" style="227" customWidth="1"/>
    <col min="16133" max="16134" width="11.42578125" style="227" customWidth="1"/>
    <col min="16135" max="16384" width="11.42578125" style="227" hidden="1"/>
  </cols>
  <sheetData>
    <row r="1" spans="1:6" ht="31.5" customHeight="1" x14ac:dyDescent="0.25">
      <c r="A1" s="287" t="s">
        <v>1117</v>
      </c>
      <c r="B1" s="287"/>
      <c r="C1" s="287"/>
      <c r="D1" s="287"/>
      <c r="E1" s="288" t="s">
        <v>118</v>
      </c>
      <c r="F1" s="289">
        <v>6.86</v>
      </c>
    </row>
    <row r="2" spans="1:6" ht="15.75" x14ac:dyDescent="0.25">
      <c r="A2" s="287" t="s">
        <v>1118</v>
      </c>
      <c r="B2" s="287"/>
      <c r="C2" s="287"/>
      <c r="D2" s="287"/>
      <c r="E2" s="288"/>
      <c r="F2" s="289"/>
    </row>
    <row r="3" spans="1:6" x14ac:dyDescent="0.25">
      <c r="A3" s="289" t="s">
        <v>1054</v>
      </c>
      <c r="B3" s="289"/>
      <c r="C3" s="289"/>
      <c r="D3" s="289"/>
      <c r="E3" s="288"/>
      <c r="F3" s="289"/>
    </row>
    <row r="4" spans="1:6" ht="6" customHeight="1" x14ac:dyDescent="0.25">
      <c r="A4" s="241"/>
      <c r="B4" s="241"/>
      <c r="C4" s="241">
        <v>55.877899999999997</v>
      </c>
      <c r="D4" s="241"/>
      <c r="E4" s="241"/>
      <c r="F4" s="241"/>
    </row>
    <row r="5" spans="1:6" x14ac:dyDescent="0.25">
      <c r="A5" s="290" t="s">
        <v>119</v>
      </c>
      <c r="B5" s="290" t="s">
        <v>120</v>
      </c>
      <c r="C5" s="291" t="s">
        <v>542</v>
      </c>
      <c r="D5" s="291" t="s">
        <v>543</v>
      </c>
      <c r="E5" s="242" t="s">
        <v>121</v>
      </c>
      <c r="F5" s="242" t="s">
        <v>121</v>
      </c>
    </row>
    <row r="6" spans="1:6" x14ac:dyDescent="0.25">
      <c r="A6" s="290"/>
      <c r="B6" s="290"/>
      <c r="C6" s="291"/>
      <c r="D6" s="291"/>
      <c r="E6" s="242" t="s">
        <v>122</v>
      </c>
      <c r="F6" s="242" t="s">
        <v>123</v>
      </c>
    </row>
    <row r="7" spans="1:6" x14ac:dyDescent="0.25">
      <c r="A7" s="211" t="s">
        <v>363</v>
      </c>
      <c r="B7" s="211" t="s">
        <v>124</v>
      </c>
      <c r="C7" s="233">
        <v>181363584.27000001</v>
      </c>
      <c r="D7" s="233">
        <v>26437840.27</v>
      </c>
      <c r="E7" s="193">
        <v>5.4638087749481201E-3</v>
      </c>
      <c r="F7" s="193">
        <v>6.9590000000000008E-3</v>
      </c>
    </row>
    <row r="8" spans="1:6" x14ac:dyDescent="0.25">
      <c r="A8" s="211" t="s">
        <v>363</v>
      </c>
      <c r="B8" s="211" t="s">
        <v>125</v>
      </c>
      <c r="C8" s="233">
        <v>314669187.25999999</v>
      </c>
      <c r="D8" s="233">
        <v>45870143.920000002</v>
      </c>
      <c r="E8" s="193">
        <v>1.5530040487647057E-2</v>
      </c>
      <c r="F8" s="193">
        <v>1.6060000000000001E-2</v>
      </c>
    </row>
    <row r="9" spans="1:6" x14ac:dyDescent="0.25">
      <c r="A9" s="211" t="s">
        <v>361</v>
      </c>
      <c r="B9" s="211" t="s">
        <v>129</v>
      </c>
      <c r="C9" s="233">
        <v>136267746.12</v>
      </c>
      <c r="D9" s="233">
        <v>19864102.93</v>
      </c>
      <c r="E9" s="193">
        <v>0.25879371166229248</v>
      </c>
      <c r="F9" s="193">
        <v>0.100843</v>
      </c>
    </row>
    <row r="10" spans="1:6" x14ac:dyDescent="0.25">
      <c r="A10" s="211" t="s">
        <v>361</v>
      </c>
      <c r="B10" s="211" t="s">
        <v>1119</v>
      </c>
      <c r="C10" s="233">
        <v>36524463.619999997</v>
      </c>
      <c r="D10" s="233">
        <v>5324265.83</v>
      </c>
      <c r="E10" s="193">
        <v>8.3187166601419449E-3</v>
      </c>
      <c r="F10" s="193">
        <v>4.3410000000000004E-2</v>
      </c>
    </row>
    <row r="11" spans="1:6" x14ac:dyDescent="0.25">
      <c r="A11" s="211" t="s">
        <v>361</v>
      </c>
      <c r="B11" s="211" t="s">
        <v>130</v>
      </c>
      <c r="C11" s="233">
        <v>305466300.60000002</v>
      </c>
      <c r="D11" s="233">
        <v>44528615.25</v>
      </c>
      <c r="E11" s="193">
        <v>6.6154156811535358E-3</v>
      </c>
      <c r="F11" s="193">
        <v>3.3156999999999999E-2</v>
      </c>
    </row>
    <row r="12" spans="1:6" x14ac:dyDescent="0.25">
      <c r="A12" s="211" t="s">
        <v>361</v>
      </c>
      <c r="B12" s="211" t="s">
        <v>131</v>
      </c>
      <c r="C12" s="233">
        <v>288628489.13999999</v>
      </c>
      <c r="D12" s="233">
        <v>42074123.780000001</v>
      </c>
      <c r="E12" s="193">
        <v>9.3684634193778038E-3</v>
      </c>
      <c r="F12" s="193">
        <v>1.8320000000000003E-2</v>
      </c>
    </row>
    <row r="13" spans="1:6" x14ac:dyDescent="0.25">
      <c r="A13" s="211" t="s">
        <v>358</v>
      </c>
      <c r="B13" s="211" t="s">
        <v>409</v>
      </c>
      <c r="C13" s="233">
        <v>280266032.06999999</v>
      </c>
      <c r="D13" s="233">
        <v>40855106.719999999</v>
      </c>
      <c r="E13" s="193">
        <v>0.11006990075111389</v>
      </c>
      <c r="F13" s="193">
        <v>1.6932000000000003E-2</v>
      </c>
    </row>
    <row r="14" spans="1:6" x14ac:dyDescent="0.25">
      <c r="A14" s="211" t="s">
        <v>358</v>
      </c>
      <c r="B14" s="211" t="s">
        <v>931</v>
      </c>
      <c r="C14" s="233">
        <v>205184499.69999999</v>
      </c>
      <c r="D14" s="233">
        <v>29910276.920000002</v>
      </c>
      <c r="E14" s="193">
        <v>1.1821541003882885E-2</v>
      </c>
      <c r="F14" s="193">
        <v>2.0548E-2</v>
      </c>
    </row>
    <row r="15" spans="1:6" x14ac:dyDescent="0.25">
      <c r="A15" s="211" t="s">
        <v>358</v>
      </c>
      <c r="B15" s="211" t="s">
        <v>126</v>
      </c>
      <c r="C15" s="233">
        <v>210696059</v>
      </c>
      <c r="D15" s="233">
        <v>30713711.219999999</v>
      </c>
      <c r="E15" s="193">
        <v>0.13332779705524445</v>
      </c>
      <c r="F15" s="193">
        <v>2.2217000000000001E-2</v>
      </c>
    </row>
    <row r="16" spans="1:6" x14ac:dyDescent="0.25">
      <c r="A16" s="211" t="s">
        <v>356</v>
      </c>
      <c r="B16" s="211" t="s">
        <v>784</v>
      </c>
      <c r="C16" s="233">
        <v>6095416.8600000003</v>
      </c>
      <c r="D16" s="233">
        <v>888544.73</v>
      </c>
      <c r="E16" s="193">
        <v>1.7285779118537903E-2</v>
      </c>
      <c r="F16" s="193">
        <v>1.4833000000000001E-2</v>
      </c>
    </row>
    <row r="17" spans="1:6" x14ac:dyDescent="0.25">
      <c r="A17" s="211" t="s">
        <v>356</v>
      </c>
      <c r="B17" s="211" t="s">
        <v>785</v>
      </c>
      <c r="C17" s="233">
        <v>215785151.21000001</v>
      </c>
      <c r="D17" s="233">
        <v>31455561.399999999</v>
      </c>
      <c r="E17" s="193">
        <v>1.5776079148054123E-2</v>
      </c>
      <c r="F17" s="193">
        <v>2.8425000000000002E-2</v>
      </c>
    </row>
    <row r="18" spans="1:6" x14ac:dyDescent="0.25">
      <c r="A18" s="211" t="s">
        <v>356</v>
      </c>
      <c r="B18" s="211" t="s">
        <v>1120</v>
      </c>
      <c r="C18" s="233">
        <v>222853453.88</v>
      </c>
      <c r="D18" s="233">
        <v>32485926.219999999</v>
      </c>
      <c r="E18" s="193">
        <v>5.1730610430240631E-3</v>
      </c>
      <c r="F18" s="193">
        <v>3.1595000000000005E-2</v>
      </c>
    </row>
    <row r="19" spans="1:6" x14ac:dyDescent="0.25">
      <c r="A19" s="211" t="s">
        <v>356</v>
      </c>
      <c r="B19" s="211" t="s">
        <v>127</v>
      </c>
      <c r="C19" s="233">
        <v>144999118.03</v>
      </c>
      <c r="D19" s="233">
        <v>21136897.670000002</v>
      </c>
      <c r="E19" s="193">
        <v>1.5867101028561592E-3</v>
      </c>
      <c r="F19" s="193">
        <v>2.3468000000000003E-2</v>
      </c>
    </row>
    <row r="20" spans="1:6" x14ac:dyDescent="0.25">
      <c r="A20" s="211" t="s">
        <v>866</v>
      </c>
      <c r="B20" s="211" t="s">
        <v>132</v>
      </c>
      <c r="C20" s="233">
        <v>2206292.61</v>
      </c>
      <c r="D20" s="233">
        <v>321617</v>
      </c>
      <c r="E20" s="193">
        <v>1.0166759602725506E-2</v>
      </c>
      <c r="F20" s="193">
        <v>7.5150000000000008E-3</v>
      </c>
    </row>
    <row r="21" spans="1:6" x14ac:dyDescent="0.25">
      <c r="A21" s="211" t="s">
        <v>867</v>
      </c>
      <c r="B21" s="211" t="s">
        <v>1121</v>
      </c>
      <c r="C21" s="233">
        <v>159535208.63999999</v>
      </c>
      <c r="D21" s="233">
        <v>23255861.32</v>
      </c>
      <c r="E21" s="193">
        <v>7.4525927193462849E-3</v>
      </c>
      <c r="F21" s="193">
        <v>2.6561000000000001E-2</v>
      </c>
    </row>
    <row r="22" spans="1:6" x14ac:dyDescent="0.25">
      <c r="A22" s="211" t="s">
        <v>867</v>
      </c>
      <c r="B22" s="211" t="s">
        <v>932</v>
      </c>
      <c r="C22" s="233">
        <v>533888414.23000002</v>
      </c>
      <c r="D22" s="233">
        <v>77826299.450000003</v>
      </c>
      <c r="E22" s="193">
        <v>1.3873579911887646E-2</v>
      </c>
      <c r="F22" s="193">
        <v>2.2902000000000002E-2</v>
      </c>
    </row>
    <row r="23" spans="1:6" x14ac:dyDescent="0.25">
      <c r="A23" s="211" t="s">
        <v>867</v>
      </c>
      <c r="B23" s="211" t="s">
        <v>933</v>
      </c>
      <c r="C23" s="233">
        <v>11196734.91</v>
      </c>
      <c r="D23" s="233">
        <v>1632177.1</v>
      </c>
      <c r="E23" s="193">
        <v>-3.1381109729409218E-3</v>
      </c>
      <c r="F23" s="193">
        <v>7.0609000000000005E-2</v>
      </c>
    </row>
    <row r="24" spans="1:6" x14ac:dyDescent="0.25">
      <c r="A24" s="211" t="s">
        <v>867</v>
      </c>
      <c r="B24" s="211" t="s">
        <v>128</v>
      </c>
      <c r="C24" s="233">
        <v>250200265.97999999</v>
      </c>
      <c r="D24" s="233">
        <v>36472341.979999997</v>
      </c>
      <c r="E24" s="193">
        <v>2.0823629572987556E-2</v>
      </c>
      <c r="F24" s="193">
        <v>3.1334000000000008E-2</v>
      </c>
    </row>
    <row r="25" spans="1:6" x14ac:dyDescent="0.25">
      <c r="A25" s="211" t="s">
        <v>868</v>
      </c>
      <c r="B25" s="211" t="s">
        <v>934</v>
      </c>
      <c r="C25" s="233">
        <v>195167503.53999999</v>
      </c>
      <c r="D25" s="233">
        <v>28450073.399999999</v>
      </c>
      <c r="E25" s="193">
        <v>-3.4520741552114487E-2</v>
      </c>
      <c r="F25" s="193">
        <v>4.5043000000000007E-2</v>
      </c>
    </row>
    <row r="26" spans="1:6" x14ac:dyDescent="0.25">
      <c r="A26" s="211" t="s">
        <v>868</v>
      </c>
      <c r="B26" s="211" t="s">
        <v>935</v>
      </c>
      <c r="C26" s="233">
        <v>280219456.42000002</v>
      </c>
      <c r="D26" s="233">
        <v>40848317.259999998</v>
      </c>
      <c r="E26" s="193">
        <v>5.8362499112263322E-4</v>
      </c>
      <c r="F26" s="193">
        <v>2.3046000000000001E-2</v>
      </c>
    </row>
    <row r="27" spans="1:6" x14ac:dyDescent="0.25">
      <c r="A27" s="211" t="s">
        <v>868</v>
      </c>
      <c r="B27" s="211" t="s">
        <v>133</v>
      </c>
      <c r="C27" s="233">
        <v>156594907.33000001</v>
      </c>
      <c r="D27" s="233">
        <v>22827245.969999999</v>
      </c>
      <c r="E27" s="193">
        <v>-0.15686100721359253</v>
      </c>
      <c r="F27" s="193">
        <v>1.9075000000000002E-2</v>
      </c>
    </row>
    <row r="28" spans="1:6" ht="0" hidden="1" customHeight="1" x14ac:dyDescent="0.25">
      <c r="A28" s="211"/>
      <c r="B28" s="211"/>
      <c r="C28" s="233"/>
      <c r="D28" s="233"/>
      <c r="E28" s="193"/>
      <c r="F28" s="193"/>
    </row>
    <row r="29" spans="1:6" ht="0" hidden="1" customHeight="1" x14ac:dyDescent="0.25">
      <c r="A29" s="211"/>
      <c r="B29" s="211"/>
      <c r="C29" s="233"/>
      <c r="D29" s="233"/>
      <c r="E29" s="193"/>
      <c r="F29" s="193"/>
    </row>
    <row r="30" spans="1:6" ht="0" hidden="1" customHeight="1" x14ac:dyDescent="0.25">
      <c r="A30" s="211"/>
      <c r="B30" s="211"/>
      <c r="C30" s="233"/>
      <c r="D30" s="233"/>
      <c r="E30" s="193"/>
      <c r="F30" s="193"/>
    </row>
    <row r="31" spans="1:6" ht="0" hidden="1" customHeight="1" x14ac:dyDescent="0.25">
      <c r="A31" s="211"/>
      <c r="B31" s="211"/>
      <c r="C31" s="233"/>
      <c r="D31" s="233"/>
      <c r="E31" s="193"/>
      <c r="F31" s="193"/>
    </row>
    <row r="32" spans="1:6" ht="0" hidden="1" customHeight="1" x14ac:dyDescent="0.25">
      <c r="E32" s="193"/>
      <c r="F32" s="193"/>
    </row>
    <row r="33" spans="1:6" ht="0" hidden="1" customHeight="1" x14ac:dyDescent="0.25">
      <c r="A33" s="208"/>
      <c r="B33" s="211"/>
      <c r="C33" s="233"/>
      <c r="D33" s="233"/>
      <c r="E33" s="193"/>
      <c r="F33" s="193"/>
    </row>
    <row r="34" spans="1:6" ht="0" hidden="1" customHeight="1" x14ac:dyDescent="0.25">
      <c r="A34" s="208"/>
      <c r="B34" s="211"/>
      <c r="C34" s="233"/>
      <c r="D34" s="233"/>
      <c r="E34" s="193"/>
      <c r="F34" s="193"/>
    </row>
    <row r="35" spans="1:6" ht="0" hidden="1" customHeight="1" x14ac:dyDescent="0.25">
      <c r="A35" s="208"/>
      <c r="B35" s="211"/>
      <c r="C35" s="233"/>
      <c r="D35" s="233"/>
      <c r="E35" s="193"/>
      <c r="F35" s="193"/>
    </row>
    <row r="36" spans="1:6" ht="0" hidden="1" customHeight="1" x14ac:dyDescent="0.25">
      <c r="A36" s="208"/>
      <c r="B36" s="211"/>
      <c r="C36" s="233"/>
      <c r="D36" s="233"/>
      <c r="E36" s="193"/>
      <c r="F36" s="193"/>
    </row>
    <row r="37" spans="1:6" ht="0" hidden="1" customHeight="1" x14ac:dyDescent="0.25">
      <c r="A37" s="208"/>
      <c r="B37" s="211"/>
      <c r="C37" s="233"/>
      <c r="D37" s="233"/>
      <c r="E37" s="193"/>
      <c r="F37" s="193"/>
    </row>
    <row r="38" spans="1:6" ht="0" hidden="1" customHeight="1" x14ac:dyDescent="0.25">
      <c r="A38" s="208"/>
      <c r="B38" s="211"/>
      <c r="C38" s="233"/>
      <c r="D38" s="233"/>
      <c r="E38" s="193"/>
      <c r="F38" s="193"/>
    </row>
    <row r="39" spans="1:6" ht="0" hidden="1" customHeight="1" x14ac:dyDescent="0.25">
      <c r="A39" s="208"/>
      <c r="B39" s="211"/>
      <c r="C39" s="233"/>
      <c r="D39" s="233"/>
      <c r="E39" s="193"/>
      <c r="F39" s="193"/>
    </row>
    <row r="40" spans="1:6" ht="0" hidden="1" customHeight="1" x14ac:dyDescent="0.25">
      <c r="A40" s="208"/>
      <c r="B40" s="211"/>
      <c r="C40" s="233"/>
      <c r="D40" s="233"/>
      <c r="E40" s="193"/>
      <c r="F40" s="193"/>
    </row>
    <row r="41" spans="1:6" x14ac:dyDescent="0.25">
      <c r="A41" s="281" t="s">
        <v>134</v>
      </c>
      <c r="B41" s="281"/>
      <c r="C41" s="243">
        <v>4137808285.4200001</v>
      </c>
      <c r="D41" s="243">
        <v>603179050.34000003</v>
      </c>
      <c r="E41" s="243"/>
      <c r="F41" s="243"/>
    </row>
    <row r="42" spans="1:6" x14ac:dyDescent="0.25">
      <c r="A42" s="208" t="s">
        <v>363</v>
      </c>
      <c r="B42" s="211" t="s">
        <v>135</v>
      </c>
      <c r="C42" s="233">
        <v>42902124.840000004</v>
      </c>
      <c r="D42" s="233">
        <v>42902124.840000004</v>
      </c>
      <c r="E42" s="193">
        <v>1.0465320199728012E-2</v>
      </c>
      <c r="F42" s="193">
        <v>1.0999E-2</v>
      </c>
    </row>
    <row r="43" spans="1:6" x14ac:dyDescent="0.25">
      <c r="A43" s="208" t="s">
        <v>363</v>
      </c>
      <c r="B43" s="211" t="s">
        <v>136</v>
      </c>
      <c r="C43" s="233">
        <v>40026031.729999997</v>
      </c>
      <c r="D43" s="233">
        <v>40026031.729999997</v>
      </c>
      <c r="E43" s="193">
        <v>1.0195160284638405E-2</v>
      </c>
      <c r="F43" s="193">
        <v>1.0347E-2</v>
      </c>
    </row>
    <row r="44" spans="1:6" x14ac:dyDescent="0.25">
      <c r="A44" s="208" t="s">
        <v>361</v>
      </c>
      <c r="B44" s="211" t="s">
        <v>144</v>
      </c>
      <c r="C44" s="233">
        <v>35373984.740000002</v>
      </c>
      <c r="D44" s="233">
        <v>35373984.740000002</v>
      </c>
      <c r="E44" s="193">
        <v>-6.9691566750407219E-3</v>
      </c>
      <c r="F44" s="193">
        <v>4.8300000000000003E-4</v>
      </c>
    </row>
    <row r="45" spans="1:6" x14ac:dyDescent="0.25">
      <c r="A45" s="208" t="s">
        <v>361</v>
      </c>
      <c r="B45" s="211" t="s">
        <v>145</v>
      </c>
      <c r="C45" s="233">
        <v>114873558.72</v>
      </c>
      <c r="D45" s="233">
        <v>114873558.72</v>
      </c>
      <c r="E45" s="193">
        <v>8.303527720272541E-3</v>
      </c>
      <c r="F45" s="193">
        <v>8.9020000000000002E-3</v>
      </c>
    </row>
    <row r="46" spans="1:6" x14ac:dyDescent="0.25">
      <c r="A46" s="208" t="s">
        <v>358</v>
      </c>
      <c r="B46" s="211" t="s">
        <v>936</v>
      </c>
      <c r="C46" s="233">
        <v>10606738.5</v>
      </c>
      <c r="D46" s="233">
        <v>10606738.5</v>
      </c>
      <c r="E46" s="193">
        <v>1.0675959289073944E-2</v>
      </c>
      <c r="F46" s="193">
        <v>3.4530000000000003E-3</v>
      </c>
    </row>
    <row r="47" spans="1:6" x14ac:dyDescent="0.25">
      <c r="A47" s="208" t="s">
        <v>358</v>
      </c>
      <c r="B47" s="211" t="s">
        <v>137</v>
      </c>
      <c r="C47" s="233">
        <v>20942321.800000001</v>
      </c>
      <c r="D47" s="233">
        <v>20942321.800000001</v>
      </c>
      <c r="E47" s="193">
        <v>1.2555979192256927E-2</v>
      </c>
      <c r="F47" s="193">
        <v>1.1584000000000001E-2</v>
      </c>
    </row>
    <row r="48" spans="1:6" x14ac:dyDescent="0.25">
      <c r="A48" s="208" t="s">
        <v>358</v>
      </c>
      <c r="B48" s="211" t="s">
        <v>138</v>
      </c>
      <c r="C48" s="233">
        <v>37285759.020000003</v>
      </c>
      <c r="D48" s="233">
        <v>37285759.020000003</v>
      </c>
      <c r="E48" s="193">
        <v>1.1229020543396473E-2</v>
      </c>
      <c r="F48" s="193">
        <v>1.0606000000000001E-2</v>
      </c>
    </row>
    <row r="49" spans="1:6" x14ac:dyDescent="0.25">
      <c r="A49" s="208" t="s">
        <v>356</v>
      </c>
      <c r="B49" s="211" t="s">
        <v>937</v>
      </c>
      <c r="C49" s="233">
        <v>39058077.850000001</v>
      </c>
      <c r="D49" s="233">
        <v>39058077.850000001</v>
      </c>
      <c r="E49" s="193">
        <v>0.12006719410419464</v>
      </c>
      <c r="F49" s="193">
        <v>6.7590000000000003E-3</v>
      </c>
    </row>
    <row r="50" spans="1:6" x14ac:dyDescent="0.25">
      <c r="A50" s="208" t="s">
        <v>356</v>
      </c>
      <c r="B50" s="211" t="s">
        <v>938</v>
      </c>
      <c r="C50" s="233">
        <v>22211576.609999999</v>
      </c>
      <c r="D50" s="233">
        <v>22211576.609999999</v>
      </c>
      <c r="E50" s="193">
        <v>0.19288851320743561</v>
      </c>
      <c r="F50" s="193">
        <v>2.1226000000000002E-2</v>
      </c>
    </row>
    <row r="51" spans="1:6" x14ac:dyDescent="0.25">
      <c r="A51" s="208" t="s">
        <v>356</v>
      </c>
      <c r="B51" s="211" t="s">
        <v>139</v>
      </c>
      <c r="C51" s="233">
        <v>6349291.3899999997</v>
      </c>
      <c r="D51" s="233">
        <v>6349291.3899999997</v>
      </c>
      <c r="E51" s="193">
        <v>0</v>
      </c>
      <c r="F51" s="193">
        <v>1.4475000000000002E-2</v>
      </c>
    </row>
    <row r="52" spans="1:6" x14ac:dyDescent="0.25">
      <c r="A52" s="208" t="s">
        <v>356</v>
      </c>
      <c r="B52" s="211" t="s">
        <v>140</v>
      </c>
      <c r="C52" s="233">
        <v>9205297.3699999992</v>
      </c>
      <c r="D52" s="233">
        <v>9205297.3699999992</v>
      </c>
      <c r="E52" s="193">
        <v>-3.5098539665341377E-3</v>
      </c>
      <c r="F52" s="193">
        <v>8.548E-3</v>
      </c>
    </row>
    <row r="53" spans="1:6" x14ac:dyDescent="0.25">
      <c r="A53" s="208" t="s">
        <v>356</v>
      </c>
      <c r="B53" s="211" t="s">
        <v>141</v>
      </c>
      <c r="C53" s="233">
        <v>9447612.8399999999</v>
      </c>
      <c r="D53" s="233">
        <v>9447612.8399999999</v>
      </c>
      <c r="E53" s="193">
        <v>1.700868085026741E-2</v>
      </c>
      <c r="F53" s="193">
        <v>6.2820000000000003E-3</v>
      </c>
    </row>
    <row r="54" spans="1:6" x14ac:dyDescent="0.25">
      <c r="A54" s="208" t="s">
        <v>866</v>
      </c>
      <c r="B54" s="211" t="s">
        <v>146</v>
      </c>
      <c r="C54" s="233">
        <v>484454.6</v>
      </c>
      <c r="D54" s="233">
        <v>484454.6</v>
      </c>
      <c r="E54" s="193">
        <v>3.7940482143312693E-3</v>
      </c>
      <c r="F54" s="193">
        <v>4.3380000000000007E-3</v>
      </c>
    </row>
    <row r="55" spans="1:6" x14ac:dyDescent="0.25">
      <c r="A55" s="208" t="s">
        <v>867</v>
      </c>
      <c r="B55" s="211" t="s">
        <v>1122</v>
      </c>
      <c r="C55" s="233">
        <v>48140053.82</v>
      </c>
      <c r="D55" s="233">
        <v>48140053.82</v>
      </c>
      <c r="E55" s="193">
        <v>2.4589309468865395E-3</v>
      </c>
      <c r="F55" s="193">
        <v>6.7100000000000005E-4</v>
      </c>
    </row>
    <row r="56" spans="1:6" x14ac:dyDescent="0.25">
      <c r="A56" s="208" t="s">
        <v>867</v>
      </c>
      <c r="B56" s="211" t="s">
        <v>142</v>
      </c>
      <c r="C56" s="233">
        <v>39298601.659999996</v>
      </c>
      <c r="D56" s="233">
        <v>39298601.659999996</v>
      </c>
      <c r="E56" s="193">
        <v>7.3448033072054386E-3</v>
      </c>
      <c r="F56" s="193">
        <v>4.2310000000000004E-3</v>
      </c>
    </row>
    <row r="57" spans="1:6" x14ac:dyDescent="0.25">
      <c r="A57" s="208" t="s">
        <v>867</v>
      </c>
      <c r="B57" s="211" t="s">
        <v>143</v>
      </c>
      <c r="C57" s="233">
        <v>72489506.609999999</v>
      </c>
      <c r="D57" s="233">
        <v>72489506.609999999</v>
      </c>
      <c r="E57" s="193">
        <v>4.1124178096652031E-3</v>
      </c>
      <c r="F57" s="193">
        <v>1.3690000000000002E-3</v>
      </c>
    </row>
    <row r="58" spans="1:6" x14ac:dyDescent="0.25">
      <c r="A58" s="208" t="s">
        <v>868</v>
      </c>
      <c r="B58" s="211" t="s">
        <v>1123</v>
      </c>
      <c r="C58" s="233">
        <v>16239125.789999999</v>
      </c>
      <c r="D58" s="233">
        <v>16239125.789999999</v>
      </c>
      <c r="E58" s="193">
        <v>6.1396468430757523E-2</v>
      </c>
      <c r="F58" s="193">
        <v>6.2630000000000003E-3</v>
      </c>
    </row>
    <row r="59" spans="1:6" x14ac:dyDescent="0.25">
      <c r="A59" s="208" t="s">
        <v>868</v>
      </c>
      <c r="B59" s="211" t="s">
        <v>939</v>
      </c>
      <c r="C59" s="233">
        <v>12684722.220000001</v>
      </c>
      <c r="D59" s="233">
        <v>12684722.220000001</v>
      </c>
      <c r="E59" s="193">
        <v>0.16869199275970459</v>
      </c>
      <c r="F59" s="193">
        <v>1.8980000000000002E-3</v>
      </c>
    </row>
    <row r="60" spans="1:6" ht="0" hidden="1" customHeight="1" x14ac:dyDescent="0.25">
      <c r="A60" s="208"/>
      <c r="B60" s="211"/>
      <c r="C60" s="233"/>
      <c r="D60" s="233"/>
      <c r="E60" s="193"/>
      <c r="F60" s="193"/>
    </row>
    <row r="61" spans="1:6" ht="0" hidden="1" customHeight="1" x14ac:dyDescent="0.25">
      <c r="A61" s="208"/>
      <c r="B61" s="211"/>
      <c r="C61" s="233"/>
      <c r="D61" s="233"/>
      <c r="E61" s="193"/>
      <c r="F61" s="193"/>
    </row>
    <row r="62" spans="1:6" ht="0" hidden="1" customHeight="1" x14ac:dyDescent="0.25">
      <c r="A62" s="208"/>
      <c r="B62" s="211"/>
      <c r="C62" s="233"/>
      <c r="D62" s="233"/>
      <c r="E62" s="193"/>
      <c r="F62" s="193"/>
    </row>
    <row r="63" spans="1:6" ht="0" hidden="1" customHeight="1" x14ac:dyDescent="0.25">
      <c r="A63" s="208"/>
      <c r="B63" s="211"/>
      <c r="C63" s="233"/>
      <c r="D63" s="233"/>
      <c r="E63" s="193"/>
      <c r="F63" s="193"/>
    </row>
    <row r="64" spans="1:6" ht="0" hidden="1" customHeight="1" x14ac:dyDescent="0.25">
      <c r="A64" s="208"/>
      <c r="B64" s="211"/>
      <c r="C64" s="233"/>
      <c r="D64" s="233"/>
      <c r="E64" s="193"/>
      <c r="F64" s="193"/>
    </row>
    <row r="65" spans="1:6" ht="0" hidden="1" customHeight="1" x14ac:dyDescent="0.25">
      <c r="A65" s="208"/>
      <c r="B65" s="211"/>
      <c r="C65" s="233"/>
      <c r="D65" s="233"/>
      <c r="E65" s="193"/>
      <c r="F65" s="193"/>
    </row>
    <row r="66" spans="1:6" ht="0" hidden="1" customHeight="1" x14ac:dyDescent="0.25">
      <c r="A66" s="208"/>
      <c r="B66" s="211"/>
      <c r="C66" s="233"/>
      <c r="D66" s="233"/>
      <c r="E66" s="193"/>
      <c r="F66" s="193"/>
    </row>
    <row r="67" spans="1:6" ht="0" hidden="1" customHeight="1" x14ac:dyDescent="0.25">
      <c r="A67" s="208"/>
      <c r="B67" s="211"/>
      <c r="C67" s="233"/>
      <c r="D67" s="233"/>
      <c r="E67" s="193"/>
      <c r="F67" s="193"/>
    </row>
    <row r="68" spans="1:6" ht="0" hidden="1" customHeight="1" x14ac:dyDescent="0.25">
      <c r="A68" s="208"/>
      <c r="B68" s="211"/>
      <c r="C68" s="233"/>
      <c r="D68" s="233"/>
      <c r="E68" s="193"/>
      <c r="F68" s="193"/>
    </row>
    <row r="69" spans="1:6" ht="0" hidden="1" customHeight="1" x14ac:dyDescent="0.25">
      <c r="A69" s="208"/>
      <c r="B69" s="211"/>
      <c r="C69" s="233"/>
      <c r="D69" s="233"/>
      <c r="E69" s="193"/>
      <c r="F69" s="193"/>
    </row>
    <row r="70" spans="1:6" ht="0" hidden="1" customHeight="1" x14ac:dyDescent="0.25">
      <c r="A70" s="208"/>
      <c r="B70" s="211"/>
      <c r="C70" s="233"/>
      <c r="D70" s="233"/>
      <c r="E70" s="193"/>
      <c r="F70" s="193"/>
    </row>
    <row r="71" spans="1:6" ht="0" hidden="1" customHeight="1" x14ac:dyDescent="0.25">
      <c r="A71" s="208"/>
      <c r="B71" s="211"/>
      <c r="C71" s="233"/>
      <c r="D71" s="233"/>
      <c r="E71" s="193"/>
      <c r="F71" s="193"/>
    </row>
    <row r="72" spans="1:6" ht="0" hidden="1" customHeight="1" x14ac:dyDescent="0.25">
      <c r="A72" s="208"/>
      <c r="B72" s="211"/>
      <c r="C72" s="233"/>
      <c r="D72" s="233"/>
      <c r="E72" s="193"/>
      <c r="F72" s="193"/>
    </row>
    <row r="73" spans="1:6" ht="0" hidden="1" customHeight="1" x14ac:dyDescent="0.25">
      <c r="A73" s="208"/>
      <c r="B73" s="211"/>
      <c r="C73" s="233"/>
      <c r="D73" s="233"/>
      <c r="E73" s="193"/>
      <c r="F73" s="193"/>
    </row>
    <row r="74" spans="1:6" ht="0" hidden="1" customHeight="1" x14ac:dyDescent="0.25">
      <c r="A74" s="208"/>
      <c r="B74" s="211"/>
      <c r="C74" s="233"/>
      <c r="D74" s="233"/>
      <c r="E74" s="193"/>
      <c r="F74" s="193"/>
    </row>
    <row r="75" spans="1:6" ht="0" hidden="1" customHeight="1" x14ac:dyDescent="0.25">
      <c r="A75" s="208"/>
      <c r="B75" s="211"/>
      <c r="C75" s="233"/>
      <c r="D75" s="233"/>
      <c r="E75" s="193"/>
      <c r="F75" s="193"/>
    </row>
    <row r="76" spans="1:6" ht="0" hidden="1" customHeight="1" x14ac:dyDescent="0.25">
      <c r="A76" s="208"/>
      <c r="B76" s="211"/>
      <c r="C76" s="233"/>
      <c r="D76" s="233"/>
      <c r="E76" s="193"/>
      <c r="F76" s="193"/>
    </row>
    <row r="77" spans="1:6" ht="0" hidden="1" customHeight="1" x14ac:dyDescent="0.25">
      <c r="A77" s="208"/>
      <c r="B77" s="211"/>
      <c r="C77" s="233"/>
      <c r="D77" s="233"/>
      <c r="E77" s="193"/>
      <c r="F77" s="193"/>
    </row>
    <row r="78" spans="1:6" ht="0" hidden="1" customHeight="1" x14ac:dyDescent="0.25">
      <c r="A78" s="208"/>
      <c r="B78" s="211"/>
      <c r="C78" s="233"/>
      <c r="D78" s="233"/>
      <c r="E78" s="193"/>
      <c r="F78" s="193"/>
    </row>
    <row r="79" spans="1:6" ht="0" hidden="1" customHeight="1" x14ac:dyDescent="0.25">
      <c r="A79" s="208"/>
      <c r="B79" s="211"/>
      <c r="C79" s="233"/>
      <c r="D79" s="233"/>
      <c r="E79" s="193"/>
      <c r="F79" s="193"/>
    </row>
    <row r="80" spans="1:6" ht="0" hidden="1" customHeight="1" x14ac:dyDescent="0.25">
      <c r="A80" s="208"/>
      <c r="B80" s="211"/>
      <c r="C80" s="233"/>
      <c r="D80" s="233"/>
      <c r="E80" s="193"/>
      <c r="F80" s="193"/>
    </row>
    <row r="81" spans="1:6" x14ac:dyDescent="0.25">
      <c r="A81" s="281" t="s">
        <v>147</v>
      </c>
      <c r="B81" s="281"/>
      <c r="C81" s="243">
        <v>577618840.11000001</v>
      </c>
      <c r="D81" s="243">
        <v>577618840.11000001</v>
      </c>
      <c r="E81" s="244"/>
      <c r="F81" s="245"/>
    </row>
    <row r="82" spans="1:6" x14ac:dyDescent="0.25">
      <c r="A82" s="208" t="s">
        <v>356</v>
      </c>
      <c r="B82" s="211" t="s">
        <v>148</v>
      </c>
      <c r="C82" s="233">
        <v>69667866.319999993</v>
      </c>
      <c r="D82" s="233">
        <v>23236873.890000001</v>
      </c>
      <c r="E82" s="194">
        <v>-2.2619079798460007E-2</v>
      </c>
      <c r="F82" s="194">
        <v>1.3090000000000001E-2</v>
      </c>
    </row>
    <row r="83" spans="1:6" ht="0" hidden="1" customHeight="1" x14ac:dyDescent="0.25">
      <c r="A83" s="208"/>
      <c r="B83" s="211"/>
      <c r="C83" s="233"/>
      <c r="D83" s="233"/>
      <c r="E83" s="194"/>
      <c r="F83" s="194"/>
    </row>
    <row r="84" spans="1:6" ht="0" hidden="1" customHeight="1" x14ac:dyDescent="0.25">
      <c r="A84" s="208"/>
      <c r="B84" s="211"/>
      <c r="C84" s="233"/>
      <c r="D84" s="233"/>
      <c r="E84" s="194"/>
      <c r="F84" s="194"/>
    </row>
    <row r="85" spans="1:6" ht="0" hidden="1" customHeight="1" x14ac:dyDescent="0.25">
      <c r="A85" s="208"/>
      <c r="B85" s="211"/>
      <c r="C85" s="233"/>
      <c r="D85" s="233"/>
      <c r="E85" s="194"/>
      <c r="F85" s="194"/>
    </row>
    <row r="86" spans="1:6" ht="0" hidden="1" customHeight="1" x14ac:dyDescent="0.25">
      <c r="A86" s="208"/>
      <c r="B86" s="211"/>
      <c r="C86" s="233"/>
      <c r="D86" s="233"/>
      <c r="E86" s="194"/>
      <c r="F86" s="194"/>
    </row>
    <row r="87" spans="1:6" ht="0" hidden="1" customHeight="1" x14ac:dyDescent="0.25">
      <c r="A87" s="208"/>
      <c r="B87" s="211"/>
      <c r="C87" s="233"/>
      <c r="D87" s="233"/>
      <c r="E87" s="194"/>
      <c r="F87" s="194"/>
    </row>
    <row r="88" spans="1:6" ht="0" hidden="1" customHeight="1" x14ac:dyDescent="0.25">
      <c r="A88" s="208"/>
      <c r="B88" s="211"/>
      <c r="C88" s="233"/>
      <c r="D88" s="233"/>
      <c r="E88" s="194"/>
      <c r="F88" s="194"/>
    </row>
    <row r="89" spans="1:6" ht="0" hidden="1" customHeight="1" x14ac:dyDescent="0.25">
      <c r="A89" s="208"/>
      <c r="B89" s="211"/>
      <c r="C89" s="233"/>
      <c r="D89" s="233"/>
      <c r="E89" s="194"/>
      <c r="F89" s="194"/>
    </row>
    <row r="90" spans="1:6" ht="0" hidden="1" customHeight="1" x14ac:dyDescent="0.25">
      <c r="A90" s="208"/>
      <c r="B90" s="211"/>
      <c r="C90" s="233"/>
      <c r="D90" s="233"/>
      <c r="E90" s="194"/>
      <c r="F90" s="194"/>
    </row>
    <row r="91" spans="1:6" ht="0" hidden="1" customHeight="1" x14ac:dyDescent="0.25">
      <c r="A91" s="208"/>
      <c r="B91" s="211"/>
      <c r="C91" s="233"/>
      <c r="D91" s="233"/>
      <c r="E91" s="194"/>
      <c r="F91" s="194"/>
    </row>
    <row r="92" spans="1:6" ht="0" hidden="1" customHeight="1" x14ac:dyDescent="0.25">
      <c r="A92" s="208"/>
      <c r="B92" s="211"/>
      <c r="C92" s="233"/>
      <c r="D92" s="233"/>
      <c r="E92" s="194"/>
      <c r="F92" s="194"/>
    </row>
    <row r="93" spans="1:6" ht="0" hidden="1" customHeight="1" x14ac:dyDescent="0.25">
      <c r="A93" s="208"/>
      <c r="B93" s="211"/>
      <c r="C93" s="233"/>
      <c r="D93" s="233"/>
      <c r="E93" s="194"/>
      <c r="F93" s="194"/>
    </row>
    <row r="94" spans="1:6" ht="0" hidden="1" customHeight="1" x14ac:dyDescent="0.25">
      <c r="A94" s="208"/>
      <c r="B94" s="211"/>
      <c r="C94" s="233"/>
      <c r="D94" s="233"/>
      <c r="E94" s="194"/>
      <c r="F94" s="194"/>
    </row>
    <row r="95" spans="1:6" ht="0" hidden="1" customHeight="1" x14ac:dyDescent="0.25">
      <c r="A95" s="208"/>
      <c r="B95" s="211"/>
      <c r="C95" s="233"/>
      <c r="D95" s="233"/>
      <c r="E95" s="194"/>
      <c r="F95" s="194"/>
    </row>
    <row r="96" spans="1:6" ht="0" hidden="1" customHeight="1" x14ac:dyDescent="0.25">
      <c r="A96" s="208"/>
      <c r="B96" s="211"/>
      <c r="C96" s="233"/>
      <c r="D96" s="233"/>
      <c r="E96" s="194"/>
      <c r="F96" s="194"/>
    </row>
    <row r="97" spans="1:6" ht="0" hidden="1" customHeight="1" x14ac:dyDescent="0.25">
      <c r="A97" s="208"/>
      <c r="B97" s="211"/>
      <c r="C97" s="233"/>
      <c r="D97" s="233"/>
      <c r="E97" s="194"/>
      <c r="F97" s="194"/>
    </row>
    <row r="98" spans="1:6" ht="0" hidden="1" customHeight="1" x14ac:dyDescent="0.25">
      <c r="A98" s="208"/>
      <c r="B98" s="211"/>
      <c r="C98" s="233"/>
      <c r="D98" s="233"/>
      <c r="E98" s="194"/>
      <c r="F98" s="194"/>
    </row>
    <row r="99" spans="1:6" ht="0" hidden="1" customHeight="1" x14ac:dyDescent="0.25">
      <c r="A99" s="208"/>
      <c r="B99" s="211"/>
      <c r="C99" s="233"/>
      <c r="D99" s="233"/>
      <c r="E99" s="194"/>
      <c r="F99" s="194"/>
    </row>
    <row r="100" spans="1:6" ht="0" hidden="1" customHeight="1" x14ac:dyDescent="0.25">
      <c r="A100" s="208"/>
      <c r="B100" s="211"/>
      <c r="C100" s="233"/>
      <c r="D100" s="233"/>
      <c r="E100" s="194"/>
      <c r="F100" s="194"/>
    </row>
    <row r="101" spans="1:6" ht="0" hidden="1" customHeight="1" x14ac:dyDescent="0.25">
      <c r="A101" s="208"/>
      <c r="B101" s="211"/>
      <c r="C101" s="233"/>
      <c r="D101" s="233"/>
      <c r="E101" s="194"/>
      <c r="F101" s="194"/>
    </row>
    <row r="102" spans="1:6" ht="0" hidden="1" customHeight="1" x14ac:dyDescent="0.25">
      <c r="A102" s="208"/>
      <c r="B102" s="211"/>
      <c r="C102" s="233"/>
      <c r="D102" s="233"/>
      <c r="E102" s="194"/>
      <c r="F102" s="194"/>
    </row>
    <row r="103" spans="1:6" ht="0" hidden="1" customHeight="1" x14ac:dyDescent="0.25">
      <c r="A103" s="208"/>
      <c r="B103" s="211"/>
      <c r="C103" s="233"/>
      <c r="D103" s="233"/>
      <c r="E103" s="194"/>
      <c r="F103" s="194"/>
    </row>
    <row r="104" spans="1:6" ht="0" hidden="1" customHeight="1" x14ac:dyDescent="0.25">
      <c r="A104" s="208"/>
      <c r="B104" s="211"/>
      <c r="C104" s="233"/>
      <c r="D104" s="233"/>
      <c r="E104" s="194"/>
      <c r="F104" s="194"/>
    </row>
    <row r="105" spans="1:6" ht="0" hidden="1" customHeight="1" x14ac:dyDescent="0.25">
      <c r="A105" s="208"/>
      <c r="B105" s="211"/>
      <c r="C105" s="233"/>
      <c r="D105" s="233"/>
      <c r="E105" s="194"/>
      <c r="F105" s="194"/>
    </row>
    <row r="106" spans="1:6" ht="0" hidden="1" customHeight="1" x14ac:dyDescent="0.25">
      <c r="A106" s="208"/>
      <c r="B106" s="211"/>
      <c r="C106" s="233"/>
      <c r="D106" s="233"/>
      <c r="E106" s="194"/>
      <c r="F106" s="194"/>
    </row>
    <row r="107" spans="1:6" ht="0" hidden="1" customHeight="1" x14ac:dyDescent="0.25">
      <c r="A107" s="208"/>
      <c r="B107" s="211"/>
      <c r="C107" s="233"/>
      <c r="D107" s="233"/>
      <c r="E107" s="194"/>
      <c r="F107" s="194"/>
    </row>
    <row r="108" spans="1:6" ht="0" hidden="1" customHeight="1" x14ac:dyDescent="0.25">
      <c r="A108" s="208"/>
      <c r="B108" s="211"/>
      <c r="C108" s="233"/>
      <c r="D108" s="233"/>
      <c r="E108" s="194"/>
      <c r="F108" s="194"/>
    </row>
    <row r="109" spans="1:6" ht="0" hidden="1" customHeight="1" x14ac:dyDescent="0.25">
      <c r="A109" s="208"/>
      <c r="B109" s="211"/>
      <c r="C109" s="233"/>
      <c r="D109" s="233"/>
      <c r="E109" s="194"/>
      <c r="F109" s="194"/>
    </row>
    <row r="110" spans="1:6" ht="0" hidden="1" customHeight="1" x14ac:dyDescent="0.25">
      <c r="A110" s="208"/>
      <c r="B110" s="211"/>
      <c r="C110" s="233"/>
      <c r="D110" s="233"/>
      <c r="E110" s="194"/>
      <c r="F110" s="194"/>
    </row>
    <row r="111" spans="1:6" ht="0" hidden="1" customHeight="1" x14ac:dyDescent="0.25">
      <c r="A111" s="208"/>
      <c r="B111" s="211"/>
      <c r="C111" s="233"/>
      <c r="D111" s="233"/>
      <c r="E111" s="194"/>
      <c r="F111" s="194"/>
    </row>
    <row r="112" spans="1:6" ht="0" hidden="1" customHeight="1" x14ac:dyDescent="0.25">
      <c r="A112" s="208"/>
      <c r="B112" s="211"/>
      <c r="C112" s="233"/>
      <c r="D112" s="233"/>
      <c r="E112" s="194"/>
      <c r="F112" s="194"/>
    </row>
    <row r="113" spans="1:256" ht="0" hidden="1" customHeight="1" x14ac:dyDescent="0.25">
      <c r="A113" s="208"/>
      <c r="B113" s="211"/>
      <c r="C113" s="233"/>
      <c r="D113" s="233"/>
      <c r="E113" s="194"/>
      <c r="F113" s="194"/>
    </row>
    <row r="114" spans="1:256" ht="0" hidden="1" customHeight="1" x14ac:dyDescent="0.25">
      <c r="A114" s="208"/>
      <c r="B114" s="211"/>
      <c r="C114" s="233"/>
      <c r="D114" s="233"/>
      <c r="E114" s="194"/>
      <c r="F114" s="194"/>
    </row>
    <row r="115" spans="1:256" ht="0" hidden="1" customHeight="1" x14ac:dyDescent="0.25">
      <c r="A115" s="208"/>
      <c r="B115" s="211"/>
      <c r="C115" s="233"/>
      <c r="D115" s="233"/>
      <c r="E115" s="194"/>
      <c r="F115" s="194"/>
    </row>
    <row r="116" spans="1:256" ht="0" hidden="1" customHeight="1" x14ac:dyDescent="0.25">
      <c r="A116" s="208"/>
      <c r="B116" s="211"/>
      <c r="C116" s="233"/>
      <c r="D116" s="233"/>
      <c r="E116" s="194"/>
      <c r="F116" s="194"/>
    </row>
    <row r="117" spans="1:256" ht="0" hidden="1" customHeight="1" x14ac:dyDescent="0.25">
      <c r="A117" s="208"/>
      <c r="B117" s="211"/>
      <c r="C117" s="233"/>
      <c r="D117" s="233"/>
      <c r="E117" s="194"/>
      <c r="F117" s="194"/>
    </row>
    <row r="118" spans="1:256" ht="0" hidden="1" customHeight="1" x14ac:dyDescent="0.25">
      <c r="A118" s="208"/>
      <c r="B118" s="211"/>
      <c r="C118" s="233"/>
      <c r="D118" s="233"/>
      <c r="E118" s="194"/>
      <c r="F118" s="194"/>
    </row>
    <row r="119" spans="1:256" ht="0" hidden="1" customHeight="1" x14ac:dyDescent="0.25">
      <c r="A119" s="208"/>
      <c r="B119" s="211"/>
      <c r="C119" s="233"/>
      <c r="D119" s="233"/>
      <c r="E119" s="194"/>
      <c r="F119" s="194"/>
    </row>
    <row r="120" spans="1:256" ht="0" hidden="1" customHeight="1" x14ac:dyDescent="0.25">
      <c r="A120" s="208"/>
      <c r="B120" s="211"/>
      <c r="C120" s="233"/>
      <c r="D120" s="233"/>
      <c r="E120" s="194"/>
      <c r="F120" s="194"/>
    </row>
    <row r="121" spans="1:256" x14ac:dyDescent="0.25">
      <c r="A121" s="195" t="s">
        <v>149</v>
      </c>
      <c r="B121" s="195"/>
      <c r="C121" s="246">
        <v>69667866.319999993</v>
      </c>
      <c r="D121" s="246">
        <v>23236873.890000001</v>
      </c>
      <c r="E121" s="247"/>
      <c r="F121" s="247"/>
    </row>
    <row r="122" spans="1:256" x14ac:dyDescent="0.25">
      <c r="A122" s="281" t="s">
        <v>150</v>
      </c>
      <c r="B122" s="281"/>
      <c r="C122" s="281"/>
      <c r="D122" s="246">
        <v>1204034764.3399999</v>
      </c>
      <c r="E122" s="247"/>
      <c r="F122" s="247"/>
    </row>
    <row r="123" spans="1:256" x14ac:dyDescent="0.25">
      <c r="A123" s="248"/>
      <c r="B123" s="249"/>
      <c r="C123" s="249"/>
      <c r="D123" s="250"/>
      <c r="E123" s="251"/>
      <c r="F123" s="251"/>
    </row>
    <row r="124" spans="1:256" x14ac:dyDescent="0.25">
      <c r="A124" s="281" t="s">
        <v>119</v>
      </c>
      <c r="B124" s="281" t="s">
        <v>151</v>
      </c>
      <c r="C124" s="281" t="s">
        <v>542</v>
      </c>
      <c r="D124" s="282" t="s">
        <v>543</v>
      </c>
      <c r="E124" s="209" t="s">
        <v>121</v>
      </c>
      <c r="F124" s="209" t="s">
        <v>121</v>
      </c>
    </row>
    <row r="125" spans="1:256" x14ac:dyDescent="0.25">
      <c r="A125" s="281"/>
      <c r="B125" s="281"/>
      <c r="C125" s="281"/>
      <c r="D125" s="282"/>
      <c r="E125" s="209" t="s">
        <v>122</v>
      </c>
      <c r="F125" s="209" t="s">
        <v>123</v>
      </c>
    </row>
    <row r="126" spans="1:256" x14ac:dyDescent="0.25">
      <c r="A126" s="117" t="s">
        <v>506</v>
      </c>
      <c r="B126" s="212" t="s">
        <v>925</v>
      </c>
      <c r="C126" s="233">
        <v>615919791.64999998</v>
      </c>
      <c r="D126" s="213">
        <v>89784226.189999998</v>
      </c>
      <c r="E126" s="214">
        <v>0.33830749988555908</v>
      </c>
      <c r="F126" s="214">
        <v>2.8299000000000005E-2</v>
      </c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  <c r="BI126" s="214"/>
      <c r="BJ126" s="214"/>
      <c r="BK126" s="214"/>
      <c r="BL126" s="214"/>
      <c r="BM126" s="214"/>
      <c r="BN126" s="214"/>
      <c r="BO126" s="214"/>
      <c r="BP126" s="214"/>
      <c r="BQ126" s="214"/>
      <c r="BR126" s="214"/>
      <c r="BS126" s="214"/>
      <c r="BT126" s="214"/>
      <c r="BU126" s="214"/>
      <c r="BV126" s="214"/>
      <c r="BW126" s="214"/>
      <c r="BX126" s="214"/>
      <c r="BY126" s="214"/>
      <c r="BZ126" s="214"/>
      <c r="CA126" s="214"/>
      <c r="CB126" s="214"/>
      <c r="CC126" s="214"/>
      <c r="CD126" s="214"/>
      <c r="CE126" s="214"/>
      <c r="CF126" s="214"/>
      <c r="CG126" s="214"/>
      <c r="CH126" s="214"/>
      <c r="CI126" s="214"/>
      <c r="CJ126" s="214"/>
      <c r="CK126" s="214"/>
      <c r="CL126" s="214"/>
      <c r="CM126" s="214"/>
      <c r="CN126" s="214"/>
      <c r="CO126" s="214"/>
      <c r="CP126" s="214"/>
      <c r="CQ126" s="214"/>
      <c r="CR126" s="214"/>
      <c r="CS126" s="214"/>
      <c r="CT126" s="214"/>
      <c r="CU126" s="214"/>
      <c r="CV126" s="214"/>
      <c r="CW126" s="214"/>
      <c r="CX126" s="214"/>
      <c r="CY126" s="214"/>
      <c r="CZ126" s="214"/>
      <c r="DA126" s="214"/>
      <c r="DB126" s="214"/>
      <c r="DC126" s="214"/>
      <c r="DD126" s="214"/>
      <c r="DE126" s="214"/>
      <c r="DF126" s="214"/>
      <c r="DG126" s="214"/>
      <c r="DH126" s="214"/>
      <c r="DI126" s="214"/>
      <c r="DJ126" s="214"/>
      <c r="DK126" s="214"/>
      <c r="DL126" s="214"/>
      <c r="DM126" s="214"/>
      <c r="DN126" s="214"/>
      <c r="DO126" s="214"/>
      <c r="DP126" s="214"/>
      <c r="DQ126" s="214"/>
      <c r="DR126" s="214"/>
      <c r="DS126" s="214"/>
      <c r="DT126" s="214"/>
      <c r="DU126" s="214"/>
      <c r="DV126" s="214"/>
      <c r="DW126" s="214"/>
      <c r="DX126" s="214"/>
      <c r="DY126" s="214"/>
      <c r="DZ126" s="214"/>
      <c r="EA126" s="214"/>
      <c r="EB126" s="214"/>
      <c r="EC126" s="214"/>
      <c r="ED126" s="214"/>
      <c r="EE126" s="214"/>
      <c r="EF126" s="214"/>
      <c r="EG126" s="214"/>
      <c r="EH126" s="214"/>
      <c r="EI126" s="214"/>
      <c r="EJ126" s="214"/>
      <c r="EK126" s="214"/>
      <c r="EL126" s="214"/>
      <c r="EM126" s="214"/>
      <c r="EN126" s="214"/>
      <c r="EO126" s="214"/>
      <c r="EP126" s="214"/>
      <c r="EQ126" s="214"/>
      <c r="ER126" s="214"/>
      <c r="ES126" s="214"/>
      <c r="ET126" s="214"/>
      <c r="EU126" s="214"/>
      <c r="EV126" s="214"/>
      <c r="EW126" s="214"/>
      <c r="EX126" s="214"/>
      <c r="EY126" s="214"/>
      <c r="EZ126" s="214"/>
      <c r="FA126" s="214"/>
      <c r="FB126" s="214"/>
      <c r="FC126" s="214"/>
      <c r="FD126" s="214"/>
      <c r="FE126" s="214"/>
      <c r="FF126" s="214"/>
      <c r="FG126" s="214"/>
      <c r="FH126" s="214"/>
      <c r="FI126" s="214"/>
      <c r="FJ126" s="214"/>
      <c r="FK126" s="214"/>
      <c r="FL126" s="214"/>
      <c r="FM126" s="214"/>
      <c r="FN126" s="214"/>
      <c r="FO126" s="214"/>
      <c r="FP126" s="214"/>
      <c r="FQ126" s="214"/>
      <c r="FR126" s="214"/>
      <c r="FS126" s="214"/>
      <c r="FT126" s="214"/>
      <c r="FU126" s="214"/>
      <c r="FV126" s="214"/>
      <c r="FW126" s="214"/>
      <c r="FX126" s="214"/>
      <c r="FY126" s="214"/>
      <c r="FZ126" s="214"/>
      <c r="GA126" s="214"/>
      <c r="GB126" s="214"/>
      <c r="GC126" s="214"/>
      <c r="GD126" s="214"/>
      <c r="GE126" s="214"/>
      <c r="GF126" s="214"/>
      <c r="GG126" s="214"/>
      <c r="GH126" s="214"/>
      <c r="GI126" s="214"/>
      <c r="GJ126" s="214"/>
      <c r="GK126" s="214"/>
      <c r="GL126" s="214"/>
      <c r="GM126" s="214"/>
      <c r="GN126" s="214"/>
      <c r="GO126" s="214"/>
      <c r="GP126" s="214"/>
      <c r="GQ126" s="214"/>
      <c r="GR126" s="214"/>
      <c r="GS126" s="214"/>
      <c r="GT126" s="214"/>
      <c r="GU126" s="214"/>
      <c r="GV126" s="214"/>
      <c r="GW126" s="214"/>
      <c r="GX126" s="214"/>
      <c r="GY126" s="214"/>
      <c r="GZ126" s="214"/>
      <c r="HA126" s="214"/>
      <c r="HB126" s="214"/>
      <c r="HC126" s="214"/>
      <c r="HD126" s="214"/>
      <c r="HE126" s="214"/>
      <c r="HF126" s="214"/>
      <c r="HG126" s="214"/>
      <c r="HH126" s="214"/>
      <c r="HI126" s="214"/>
      <c r="HJ126" s="214"/>
      <c r="HK126" s="214"/>
      <c r="HL126" s="214"/>
      <c r="HM126" s="214"/>
      <c r="HN126" s="214"/>
      <c r="HO126" s="214"/>
      <c r="HP126" s="214"/>
      <c r="HQ126" s="214"/>
      <c r="HR126" s="214"/>
      <c r="HS126" s="214"/>
      <c r="HT126" s="214"/>
      <c r="HU126" s="214"/>
      <c r="HV126" s="214"/>
      <c r="HW126" s="214"/>
      <c r="HX126" s="214"/>
      <c r="HY126" s="214"/>
      <c r="HZ126" s="214"/>
      <c r="IA126" s="214"/>
      <c r="IB126" s="214"/>
      <c r="IC126" s="214"/>
      <c r="ID126" s="214"/>
      <c r="IE126" s="214"/>
      <c r="IF126" s="214"/>
      <c r="IG126" s="214"/>
      <c r="IH126" s="214"/>
      <c r="II126" s="214"/>
      <c r="IJ126" s="214"/>
      <c r="IK126" s="214"/>
      <c r="IL126" s="214"/>
      <c r="IM126" s="214"/>
      <c r="IN126" s="214"/>
      <c r="IO126" s="214"/>
      <c r="IP126" s="214"/>
      <c r="IQ126" s="214"/>
      <c r="IR126" s="214"/>
      <c r="IS126" s="214"/>
      <c r="IT126" s="214"/>
      <c r="IU126" s="214"/>
      <c r="IV126" s="214"/>
    </row>
    <row r="127" spans="1:256" x14ac:dyDescent="0.25">
      <c r="A127" s="117" t="s">
        <v>363</v>
      </c>
      <c r="B127" s="212" t="s">
        <v>887</v>
      </c>
      <c r="C127" s="233">
        <v>455590243.20999998</v>
      </c>
      <c r="D127" s="213">
        <v>66412571.899999999</v>
      </c>
      <c r="E127" s="214">
        <v>-6.5836249850690365E-3</v>
      </c>
      <c r="F127" s="214">
        <v>1.3716000000000001E-2</v>
      </c>
    </row>
    <row r="128" spans="1:256" x14ac:dyDescent="0.25">
      <c r="A128" s="117" t="s">
        <v>505</v>
      </c>
      <c r="B128" s="212" t="s">
        <v>1124</v>
      </c>
      <c r="C128" s="233">
        <v>581598445.86000001</v>
      </c>
      <c r="D128" s="213">
        <v>84781114.560000002</v>
      </c>
      <c r="E128" s="214">
        <v>2.546050027012825E-2</v>
      </c>
      <c r="F128" s="214">
        <v>3.6794E-2</v>
      </c>
    </row>
    <row r="129" spans="1:6" x14ac:dyDescent="0.25">
      <c r="A129" s="117" t="s">
        <v>505</v>
      </c>
      <c r="B129" s="212" t="s">
        <v>153</v>
      </c>
      <c r="C129" s="215">
        <v>546161549.40999997</v>
      </c>
      <c r="D129" s="213">
        <v>79615386.209999993</v>
      </c>
      <c r="E129" s="214">
        <v>2.7785820886492729E-2</v>
      </c>
      <c r="F129" s="214">
        <v>3.9355000000000008E-2</v>
      </c>
    </row>
    <row r="130" spans="1:6" x14ac:dyDescent="0.25">
      <c r="A130" s="117" t="s">
        <v>505</v>
      </c>
      <c r="B130" s="212" t="s">
        <v>1125</v>
      </c>
      <c r="C130" s="215">
        <v>546500712.70000005</v>
      </c>
      <c r="D130" s="213">
        <v>79664826.920000002</v>
      </c>
      <c r="E130" s="214">
        <v>1.6863649943843484E-3</v>
      </c>
      <c r="F130" s="214">
        <v>3.0542000000000007E-2</v>
      </c>
    </row>
    <row r="131" spans="1:6" x14ac:dyDescent="0.25">
      <c r="A131" s="117" t="s">
        <v>926</v>
      </c>
      <c r="B131" s="212" t="s">
        <v>1126</v>
      </c>
      <c r="C131" s="215">
        <v>1116189887.3299999</v>
      </c>
      <c r="D131" s="213">
        <v>162709896.11000001</v>
      </c>
      <c r="E131" s="214">
        <v>8.3583947271108627E-3</v>
      </c>
      <c r="F131" s="214">
        <v>1.1283000000000001E-2</v>
      </c>
    </row>
    <row r="132" spans="1:6" x14ac:dyDescent="0.25">
      <c r="A132" s="117" t="s">
        <v>869</v>
      </c>
      <c r="B132" s="212" t="s">
        <v>870</v>
      </c>
      <c r="C132" s="283">
        <v>262874343.91</v>
      </c>
      <c r="D132" s="284">
        <v>38319875.210000001</v>
      </c>
      <c r="E132" s="214">
        <v>0.27539500594139099</v>
      </c>
      <c r="F132" s="214">
        <v>0.42851900000000004</v>
      </c>
    </row>
    <row r="133" spans="1:6" x14ac:dyDescent="0.25">
      <c r="A133" s="117" t="s">
        <v>869</v>
      </c>
      <c r="B133" s="212" t="s">
        <v>871</v>
      </c>
      <c r="C133" s="283">
        <v>262874343.91</v>
      </c>
      <c r="D133" s="284">
        <v>38319875.210000001</v>
      </c>
      <c r="E133" s="214">
        <v>3.7267211824655533E-2</v>
      </c>
      <c r="F133" s="214">
        <v>3.7383000000000007E-2</v>
      </c>
    </row>
    <row r="134" spans="1:6" x14ac:dyDescent="0.25">
      <c r="A134" s="117" t="s">
        <v>358</v>
      </c>
      <c r="B134" s="212" t="s">
        <v>1127</v>
      </c>
      <c r="C134" s="285">
        <v>234160653.34</v>
      </c>
      <c r="D134" s="286">
        <v>34134206.030000001</v>
      </c>
      <c r="E134" s="214">
        <v>5.2499998360872269E-2</v>
      </c>
      <c r="F134" s="214">
        <v>5.085400000000001E-2</v>
      </c>
    </row>
    <row r="135" spans="1:6" x14ac:dyDescent="0.25">
      <c r="A135" s="117" t="s">
        <v>358</v>
      </c>
      <c r="B135" s="212" t="s">
        <v>1128</v>
      </c>
      <c r="C135" s="285">
        <v>234160653.34</v>
      </c>
      <c r="D135" s="286">
        <v>34134206.030000001</v>
      </c>
      <c r="E135" s="214">
        <v>0.27308979630470276</v>
      </c>
      <c r="F135" s="214">
        <v>0.297487</v>
      </c>
    </row>
    <row r="136" spans="1:6" x14ac:dyDescent="0.25">
      <c r="A136" s="117" t="s">
        <v>356</v>
      </c>
      <c r="B136" s="212" t="s">
        <v>410</v>
      </c>
      <c r="C136" s="233">
        <v>510199979.95999998</v>
      </c>
      <c r="D136" s="216">
        <v>74373174.920000002</v>
      </c>
      <c r="E136" s="214">
        <v>2.5242969393730164E-2</v>
      </c>
      <c r="F136" s="214">
        <v>7.0176000000000002E-2</v>
      </c>
    </row>
    <row r="137" spans="1:6" x14ac:dyDescent="0.25">
      <c r="A137" s="117" t="s">
        <v>356</v>
      </c>
      <c r="B137" s="212" t="s">
        <v>154</v>
      </c>
      <c r="C137" s="233">
        <v>299246955.44</v>
      </c>
      <c r="D137" s="216">
        <v>43622005.170000002</v>
      </c>
      <c r="E137" s="214">
        <v>2.8163569048047066E-2</v>
      </c>
      <c r="F137" s="214">
        <v>1.0137E-2</v>
      </c>
    </row>
    <row r="138" spans="1:6" x14ac:dyDescent="0.25">
      <c r="A138" s="117" t="s">
        <v>356</v>
      </c>
      <c r="B138" s="212" t="s">
        <v>1087</v>
      </c>
      <c r="C138" s="233">
        <v>323261359.89999998</v>
      </c>
      <c r="D138" s="216">
        <v>47122647.219999999</v>
      </c>
      <c r="E138" s="214">
        <v>3.8223661482334137E-2</v>
      </c>
      <c r="F138" s="214">
        <v>2.0339000000000003E-2</v>
      </c>
    </row>
    <row r="139" spans="1:6" x14ac:dyDescent="0.25">
      <c r="A139" s="117" t="s">
        <v>717</v>
      </c>
      <c r="B139" s="212" t="s">
        <v>152</v>
      </c>
      <c r="C139" s="233">
        <v>228656126.56</v>
      </c>
      <c r="D139" s="216">
        <v>33331796.870000001</v>
      </c>
      <c r="E139" s="214">
        <v>1.4265810139477253E-2</v>
      </c>
      <c r="F139" s="214">
        <v>1.7959000000000003E-2</v>
      </c>
    </row>
    <row r="140" spans="1:6" x14ac:dyDescent="0.25">
      <c r="A140" s="117" t="s">
        <v>717</v>
      </c>
      <c r="B140" s="212" t="s">
        <v>753</v>
      </c>
      <c r="C140" s="233">
        <v>552715336.74000001</v>
      </c>
      <c r="D140" s="216">
        <v>80570748.799999997</v>
      </c>
      <c r="E140" s="214">
        <v>0.1151587963104248</v>
      </c>
      <c r="F140" s="214">
        <v>2.6196000000000001E-2</v>
      </c>
    </row>
    <row r="141" spans="1:6" x14ac:dyDescent="0.25">
      <c r="A141" s="117" t="s">
        <v>872</v>
      </c>
      <c r="B141" s="212" t="s">
        <v>730</v>
      </c>
      <c r="C141" s="233">
        <v>504209098.17000002</v>
      </c>
      <c r="D141" s="216">
        <v>73499868.540000007</v>
      </c>
      <c r="E141" s="214">
        <v>0.17803078889846802</v>
      </c>
      <c r="F141" s="214">
        <v>3.6808E-2</v>
      </c>
    </row>
    <row r="142" spans="1:6" x14ac:dyDescent="0.25">
      <c r="A142" s="117" t="s">
        <v>872</v>
      </c>
      <c r="B142" s="212" t="s">
        <v>927</v>
      </c>
      <c r="C142" s="285">
        <v>218100200.53</v>
      </c>
      <c r="D142" s="286">
        <v>31793032.149999999</v>
      </c>
      <c r="E142" s="214">
        <v>0.59106189012527466</v>
      </c>
      <c r="F142" s="214">
        <v>4.9437000000000002E-2</v>
      </c>
    </row>
    <row r="143" spans="1:6" x14ac:dyDescent="0.25">
      <c r="A143" s="117" t="s">
        <v>872</v>
      </c>
      <c r="B143" s="212" t="s">
        <v>928</v>
      </c>
      <c r="C143" s="285">
        <v>218100200.53</v>
      </c>
      <c r="D143" s="286">
        <v>31793032.149999999</v>
      </c>
      <c r="E143" s="214">
        <v>0.60050672292709351</v>
      </c>
      <c r="F143" s="214">
        <v>5.0229000000000003E-2</v>
      </c>
    </row>
    <row r="144" spans="1:6" x14ac:dyDescent="0.25">
      <c r="A144" s="117" t="s">
        <v>866</v>
      </c>
      <c r="B144" s="212" t="s">
        <v>947</v>
      </c>
      <c r="C144" s="233">
        <v>491202802.48000002</v>
      </c>
      <c r="D144" s="216">
        <v>71603907.069999993</v>
      </c>
      <c r="E144" s="214">
        <v>0.41387289762496948</v>
      </c>
      <c r="F144" s="214">
        <v>-1.9404999999999999E-2</v>
      </c>
    </row>
    <row r="145" spans="1:6" x14ac:dyDescent="0.25">
      <c r="A145" s="117" t="s">
        <v>866</v>
      </c>
      <c r="B145" s="212" t="s">
        <v>948</v>
      </c>
      <c r="C145" s="233">
        <v>1527431202.01</v>
      </c>
      <c r="D145" s="216">
        <v>222657609.62</v>
      </c>
      <c r="E145" s="214">
        <v>0.35586288571357727</v>
      </c>
      <c r="F145" s="214">
        <v>-6.2700000000000006E-4</v>
      </c>
    </row>
    <row r="146" spans="1:6" x14ac:dyDescent="0.25">
      <c r="A146" s="117" t="s">
        <v>866</v>
      </c>
      <c r="B146" s="212" t="s">
        <v>929</v>
      </c>
      <c r="C146" s="233">
        <v>272482188.52999997</v>
      </c>
      <c r="D146" s="216">
        <v>39720435.649999999</v>
      </c>
      <c r="E146" s="214">
        <v>0.17825649678707123</v>
      </c>
      <c r="F146" s="214">
        <v>1.2532000000000001E-2</v>
      </c>
    </row>
    <row r="147" spans="1:6" x14ac:dyDescent="0.25">
      <c r="A147" s="117" t="s">
        <v>867</v>
      </c>
      <c r="B147" s="212" t="s">
        <v>1050</v>
      </c>
      <c r="C147" s="233">
        <v>635152088.55999994</v>
      </c>
      <c r="D147" s="216">
        <v>92587768.010000005</v>
      </c>
      <c r="E147" s="214">
        <v>5.4312847554683685E-2</v>
      </c>
      <c r="F147" s="214">
        <v>-4.7638000000000007E-2</v>
      </c>
    </row>
    <row r="148" spans="1:6" x14ac:dyDescent="0.25">
      <c r="A148" s="117" t="s">
        <v>867</v>
      </c>
      <c r="B148" s="212" t="s">
        <v>813</v>
      </c>
      <c r="C148" s="233">
        <v>174759023.00999999</v>
      </c>
      <c r="D148" s="216">
        <v>25475076.239999998</v>
      </c>
      <c r="E148" s="214">
        <v>2.0808078348636627E-2</v>
      </c>
      <c r="F148" s="214">
        <v>1.95E-2</v>
      </c>
    </row>
    <row r="149" spans="1:6" x14ac:dyDescent="0.25">
      <c r="A149" s="117" t="s">
        <v>868</v>
      </c>
      <c r="B149" s="212" t="s">
        <v>930</v>
      </c>
      <c r="C149" s="233">
        <v>320696480.82999998</v>
      </c>
      <c r="D149" s="216">
        <v>46748758.140000001</v>
      </c>
      <c r="E149" s="214">
        <v>-3.6257498431950808E-3</v>
      </c>
      <c r="F149" s="214">
        <v>1.6032999999999999E-2</v>
      </c>
    </row>
    <row r="150" spans="1:6" x14ac:dyDescent="0.25">
      <c r="A150" s="117" t="s">
        <v>868</v>
      </c>
      <c r="B150" s="212" t="s">
        <v>873</v>
      </c>
      <c r="C150" s="233">
        <v>387052118.62</v>
      </c>
      <c r="D150" s="216">
        <v>56421591.640000001</v>
      </c>
      <c r="E150" s="214">
        <v>4.2882440611720085E-3</v>
      </c>
      <c r="F150" s="214">
        <v>1.1524000000000001E-2</v>
      </c>
    </row>
    <row r="151" spans="1:6" ht="0" hidden="1" customHeight="1" x14ac:dyDescent="0.25">
      <c r="A151" s="117"/>
      <c r="B151" s="212"/>
      <c r="C151" s="233"/>
      <c r="D151" s="216"/>
      <c r="E151" s="214"/>
      <c r="F151" s="214"/>
    </row>
    <row r="152" spans="1:6" ht="0" hidden="1" customHeight="1" x14ac:dyDescent="0.25">
      <c r="A152" s="117"/>
      <c r="B152" s="212"/>
      <c r="C152" s="233"/>
      <c r="D152" s="216"/>
      <c r="E152" s="214"/>
      <c r="F152" s="214"/>
    </row>
    <row r="153" spans="1:6" ht="0" hidden="1" customHeight="1" x14ac:dyDescent="0.25">
      <c r="A153" s="117"/>
      <c r="B153" s="212"/>
      <c r="C153" s="233"/>
      <c r="D153" s="216"/>
      <c r="E153" s="214"/>
      <c r="F153" s="214"/>
    </row>
    <row r="154" spans="1:6" ht="0" hidden="1" customHeight="1" x14ac:dyDescent="0.25">
      <c r="A154" s="117"/>
      <c r="B154" s="212"/>
      <c r="C154" s="233"/>
      <c r="D154" s="216"/>
      <c r="E154" s="214"/>
      <c r="F154" s="214"/>
    </row>
    <row r="155" spans="1:6" ht="0" hidden="1" customHeight="1" x14ac:dyDescent="0.25">
      <c r="A155" s="117"/>
      <c r="B155" s="212"/>
      <c r="C155" s="215"/>
      <c r="D155" s="216"/>
      <c r="E155" s="214"/>
      <c r="F155" s="214"/>
    </row>
    <row r="156" spans="1:6" ht="0" hidden="1" customHeight="1" x14ac:dyDescent="0.25">
      <c r="A156" s="117"/>
      <c r="B156" s="212"/>
      <c r="C156" s="215"/>
      <c r="D156" s="216"/>
      <c r="E156" s="214"/>
      <c r="F156" s="214"/>
    </row>
    <row r="157" spans="1:6" ht="0" hidden="1" customHeight="1" x14ac:dyDescent="0.25">
      <c r="A157" s="117"/>
      <c r="B157" s="212"/>
      <c r="C157" s="215"/>
      <c r="D157" s="216"/>
      <c r="E157" s="214"/>
      <c r="F157" s="214"/>
    </row>
    <row r="158" spans="1:6" ht="0" hidden="1" customHeight="1" x14ac:dyDescent="0.25">
      <c r="A158" s="117"/>
      <c r="B158" s="212"/>
      <c r="C158" s="215"/>
      <c r="D158" s="216"/>
      <c r="E158" s="214"/>
      <c r="F158" s="214"/>
    </row>
    <row r="159" spans="1:6" ht="0" hidden="1" customHeight="1" x14ac:dyDescent="0.25">
      <c r="A159" s="117"/>
      <c r="B159" s="212"/>
      <c r="C159" s="215"/>
      <c r="D159" s="216"/>
      <c r="E159" s="214"/>
      <c r="F159" s="214"/>
    </row>
    <row r="160" spans="1:6" ht="0" hidden="1" customHeight="1" x14ac:dyDescent="0.25">
      <c r="A160" s="117"/>
      <c r="B160" s="212"/>
      <c r="C160" s="215"/>
      <c r="D160" s="216"/>
      <c r="E160" s="214"/>
      <c r="F160" s="214"/>
    </row>
    <row r="161" spans="1:6" ht="0" hidden="1" customHeight="1" x14ac:dyDescent="0.25">
      <c r="A161" s="117"/>
      <c r="B161" s="212"/>
      <c r="C161" s="215"/>
      <c r="D161" s="216"/>
      <c r="E161" s="214"/>
      <c r="F161" s="214"/>
    </row>
    <row r="162" spans="1:6" ht="0" hidden="1" customHeight="1" x14ac:dyDescent="0.25">
      <c r="A162" s="117"/>
      <c r="B162" s="212"/>
      <c r="C162" s="215"/>
      <c r="D162" s="216"/>
      <c r="E162" s="214"/>
      <c r="F162" s="214"/>
    </row>
    <row r="163" spans="1:6" ht="0" hidden="1" customHeight="1" x14ac:dyDescent="0.25">
      <c r="A163" s="117"/>
      <c r="B163" s="212"/>
      <c r="C163" s="215"/>
      <c r="D163" s="216"/>
      <c r="E163" s="214"/>
      <c r="F163" s="214"/>
    </row>
    <row r="164" spans="1:6" ht="0" hidden="1" customHeight="1" x14ac:dyDescent="0.25">
      <c r="A164" s="117"/>
      <c r="B164" s="212"/>
      <c r="C164" s="233"/>
      <c r="D164" s="216"/>
      <c r="E164" s="214"/>
      <c r="F164" s="214"/>
    </row>
    <row r="165" spans="1:6" ht="0" hidden="1" customHeight="1" x14ac:dyDescent="0.25">
      <c r="A165" s="117"/>
      <c r="B165" s="212"/>
      <c r="C165" s="233"/>
      <c r="D165" s="216"/>
      <c r="E165" s="214"/>
      <c r="F165" s="214"/>
    </row>
    <row r="166" spans="1:6" ht="0" hidden="1" customHeight="1" x14ac:dyDescent="0.25">
      <c r="A166" s="117"/>
      <c r="B166" s="212"/>
      <c r="C166" s="233"/>
      <c r="D166" s="216"/>
      <c r="E166" s="214"/>
      <c r="F166" s="214"/>
    </row>
    <row r="167" spans="1:6" ht="0" hidden="1" customHeight="1" x14ac:dyDescent="0.25">
      <c r="A167" s="117"/>
      <c r="B167" s="212"/>
      <c r="C167" s="233"/>
      <c r="D167" s="216"/>
      <c r="E167" s="214"/>
      <c r="F167" s="214"/>
    </row>
    <row r="168" spans="1:6" ht="0" hidden="1" customHeight="1" x14ac:dyDescent="0.25">
      <c r="A168" s="117"/>
      <c r="B168" s="212"/>
      <c r="C168" s="233"/>
      <c r="D168" s="216"/>
      <c r="E168" s="214"/>
      <c r="F168" s="214"/>
    </row>
    <row r="169" spans="1:6" ht="0" hidden="1" customHeight="1" x14ac:dyDescent="0.25">
      <c r="A169" s="117"/>
      <c r="B169" s="212"/>
      <c r="C169" s="233"/>
      <c r="D169" s="216"/>
      <c r="E169" s="214"/>
      <c r="F169" s="214"/>
    </row>
    <row r="170" spans="1:6" ht="0" hidden="1" customHeight="1" x14ac:dyDescent="0.25">
      <c r="A170" s="117"/>
      <c r="B170" s="212"/>
      <c r="C170" s="233"/>
      <c r="D170" s="216"/>
      <c r="E170" s="214"/>
      <c r="F170" s="214"/>
    </row>
    <row r="171" spans="1:6" x14ac:dyDescent="0.25">
      <c r="A171" s="195" t="s">
        <v>134</v>
      </c>
      <c r="B171" s="195"/>
      <c r="C171" s="246">
        <v>10804160588.75</v>
      </c>
      <c r="D171" s="246">
        <v>1574950523.1700001</v>
      </c>
      <c r="E171" s="195"/>
      <c r="F171" s="195"/>
    </row>
    <row r="172" spans="1:6" x14ac:dyDescent="0.25">
      <c r="A172" s="117" t="s">
        <v>361</v>
      </c>
      <c r="B172" s="212" t="s">
        <v>641</v>
      </c>
      <c r="C172" s="233">
        <v>107703961.22</v>
      </c>
      <c r="D172" s="216">
        <v>107703961.22</v>
      </c>
      <c r="E172" s="214">
        <v>0.37053507566452026</v>
      </c>
      <c r="F172" s="214">
        <v>3.2791000000000001E-2</v>
      </c>
    </row>
    <row r="173" spans="1:6" x14ac:dyDescent="0.25">
      <c r="A173" s="117" t="s">
        <v>361</v>
      </c>
      <c r="B173" s="212" t="s">
        <v>156</v>
      </c>
      <c r="C173" s="233">
        <v>12289472.449999999</v>
      </c>
      <c r="D173" s="216">
        <v>12289472.449999999</v>
      </c>
      <c r="E173" s="214">
        <v>-4.5375637710094452E-3</v>
      </c>
      <c r="F173" s="214">
        <v>7.6160000000000004E-3</v>
      </c>
    </row>
    <row r="174" spans="1:6" x14ac:dyDescent="0.25">
      <c r="A174" s="117" t="s">
        <v>717</v>
      </c>
      <c r="B174" s="212" t="s">
        <v>411</v>
      </c>
      <c r="C174" s="233">
        <v>78323246.189999998</v>
      </c>
      <c r="D174" s="216">
        <v>78323246.189999998</v>
      </c>
      <c r="E174" s="214">
        <v>0.16708560287952423</v>
      </c>
      <c r="F174" s="214">
        <v>1.5557E-2</v>
      </c>
    </row>
    <row r="175" spans="1:6" x14ac:dyDescent="0.25">
      <c r="A175" s="117" t="s">
        <v>867</v>
      </c>
      <c r="B175" s="212" t="s">
        <v>155</v>
      </c>
      <c r="C175" s="233">
        <v>9362724.7300000004</v>
      </c>
      <c r="D175" s="216">
        <v>9362724.7300000004</v>
      </c>
      <c r="E175" s="214">
        <v>-9.7063332796096802E-2</v>
      </c>
      <c r="F175" s="214">
        <v>2.1246000000000001E-2</v>
      </c>
    </row>
    <row r="176" spans="1:6" ht="0" hidden="1" customHeight="1" x14ac:dyDescent="0.25">
      <c r="A176" s="117"/>
      <c r="B176" s="212"/>
      <c r="C176" s="233"/>
      <c r="D176" s="216"/>
      <c r="E176" s="214"/>
      <c r="F176" s="214"/>
    </row>
    <row r="177" spans="1:6" ht="0" hidden="1" customHeight="1" x14ac:dyDescent="0.25">
      <c r="A177" s="117"/>
      <c r="B177" s="212"/>
      <c r="C177" s="233"/>
      <c r="D177" s="216"/>
      <c r="E177" s="214"/>
      <c r="F177" s="214"/>
    </row>
    <row r="178" spans="1:6" ht="0" hidden="1" customHeight="1" x14ac:dyDescent="0.25">
      <c r="A178" s="117"/>
      <c r="B178" s="212"/>
      <c r="C178" s="233"/>
      <c r="D178" s="216"/>
      <c r="E178" s="214"/>
      <c r="F178" s="214"/>
    </row>
    <row r="179" spans="1:6" ht="0" hidden="1" customHeight="1" x14ac:dyDescent="0.25">
      <c r="A179" s="117"/>
      <c r="B179" s="212"/>
      <c r="C179" s="233"/>
      <c r="D179" s="216"/>
      <c r="E179" s="214"/>
      <c r="F179" s="214"/>
    </row>
    <row r="180" spans="1:6" ht="0" hidden="1" customHeight="1" x14ac:dyDescent="0.25">
      <c r="A180" s="117"/>
      <c r="B180" s="212"/>
      <c r="C180" s="233"/>
      <c r="D180" s="216"/>
      <c r="E180" s="214"/>
      <c r="F180" s="214"/>
    </row>
    <row r="181" spans="1:6" ht="0" hidden="1" customHeight="1" x14ac:dyDescent="0.25">
      <c r="A181" s="117"/>
      <c r="B181" s="212"/>
      <c r="C181" s="233"/>
      <c r="D181" s="216"/>
      <c r="E181" s="214"/>
      <c r="F181" s="214"/>
    </row>
    <row r="182" spans="1:6" ht="0" hidden="1" customHeight="1" x14ac:dyDescent="0.25">
      <c r="A182" s="117"/>
      <c r="B182" s="212"/>
      <c r="C182" s="233"/>
      <c r="D182" s="216"/>
      <c r="E182" s="214"/>
      <c r="F182" s="214"/>
    </row>
    <row r="183" spans="1:6" ht="0" hidden="1" customHeight="1" x14ac:dyDescent="0.25">
      <c r="A183" s="117"/>
      <c r="B183" s="212"/>
      <c r="C183" s="233"/>
      <c r="D183" s="216"/>
      <c r="E183" s="214"/>
      <c r="F183" s="214"/>
    </row>
    <row r="184" spans="1:6" ht="0" hidden="1" customHeight="1" x14ac:dyDescent="0.25">
      <c r="A184" s="117"/>
      <c r="B184" s="212"/>
      <c r="C184" s="233"/>
      <c r="D184" s="216"/>
      <c r="E184" s="214"/>
      <c r="F184" s="214"/>
    </row>
    <row r="185" spans="1:6" ht="0" hidden="1" customHeight="1" x14ac:dyDescent="0.25">
      <c r="A185" s="117"/>
      <c r="B185" s="212"/>
      <c r="C185" s="233"/>
      <c r="D185" s="216"/>
      <c r="E185" s="214"/>
      <c r="F185" s="214"/>
    </row>
    <row r="186" spans="1:6" ht="0" hidden="1" customHeight="1" x14ac:dyDescent="0.25">
      <c r="A186" s="117"/>
      <c r="B186" s="212"/>
      <c r="C186" s="233"/>
      <c r="D186" s="216"/>
      <c r="E186" s="214"/>
      <c r="F186" s="214"/>
    </row>
    <row r="187" spans="1:6" ht="0" hidden="1" customHeight="1" x14ac:dyDescent="0.25">
      <c r="A187" s="117"/>
      <c r="B187" s="212"/>
      <c r="C187" s="233"/>
      <c r="D187" s="216"/>
      <c r="E187" s="214"/>
      <c r="F187" s="214"/>
    </row>
    <row r="188" spans="1:6" ht="0" hidden="1" customHeight="1" x14ac:dyDescent="0.25">
      <c r="A188" s="117"/>
      <c r="B188" s="212"/>
      <c r="C188" s="233"/>
      <c r="D188" s="216"/>
      <c r="E188" s="214"/>
      <c r="F188" s="214"/>
    </row>
    <row r="189" spans="1:6" ht="0" hidden="1" customHeight="1" x14ac:dyDescent="0.25">
      <c r="A189" s="117"/>
      <c r="B189" s="212"/>
      <c r="C189" s="233"/>
      <c r="D189" s="216"/>
      <c r="E189" s="214"/>
      <c r="F189" s="214"/>
    </row>
    <row r="190" spans="1:6" ht="0" hidden="1" customHeight="1" x14ac:dyDescent="0.25">
      <c r="A190" s="117"/>
      <c r="B190" s="212"/>
      <c r="C190" s="233"/>
      <c r="D190" s="216"/>
      <c r="E190" s="214"/>
      <c r="F190" s="214"/>
    </row>
    <row r="191" spans="1:6" ht="0" hidden="1" customHeight="1" x14ac:dyDescent="0.25">
      <c r="A191" s="117"/>
      <c r="B191" s="212"/>
      <c r="C191" s="233"/>
      <c r="D191" s="216"/>
      <c r="E191" s="214"/>
      <c r="F191" s="214"/>
    </row>
    <row r="192" spans="1:6" ht="0" hidden="1" customHeight="1" x14ac:dyDescent="0.25">
      <c r="A192" s="117"/>
      <c r="B192" s="212"/>
      <c r="C192" s="233"/>
      <c r="D192" s="216"/>
      <c r="E192" s="214"/>
      <c r="F192" s="214"/>
    </row>
    <row r="193" spans="1:6" ht="0" hidden="1" customHeight="1" x14ac:dyDescent="0.25">
      <c r="A193" s="117"/>
      <c r="B193" s="212"/>
      <c r="C193" s="233"/>
      <c r="D193" s="216"/>
      <c r="E193" s="214"/>
      <c r="F193" s="214"/>
    </row>
    <row r="194" spans="1:6" ht="0" hidden="1" customHeight="1" x14ac:dyDescent="0.25">
      <c r="A194" s="117"/>
      <c r="B194" s="212"/>
      <c r="C194" s="233"/>
      <c r="D194" s="216"/>
      <c r="E194" s="214"/>
      <c r="F194" s="214"/>
    </row>
    <row r="195" spans="1:6" ht="0" hidden="1" customHeight="1" x14ac:dyDescent="0.25">
      <c r="A195" s="117"/>
      <c r="B195" s="212"/>
      <c r="C195" s="233"/>
      <c r="D195" s="216"/>
      <c r="E195" s="214"/>
      <c r="F195" s="214"/>
    </row>
    <row r="196" spans="1:6" ht="0" hidden="1" customHeight="1" x14ac:dyDescent="0.25">
      <c r="A196" s="117"/>
      <c r="B196" s="212"/>
      <c r="C196" s="233"/>
      <c r="D196" s="216"/>
      <c r="E196" s="214"/>
      <c r="F196" s="214"/>
    </row>
    <row r="197" spans="1:6" ht="0" hidden="1" customHeight="1" x14ac:dyDescent="0.25">
      <c r="A197" s="117"/>
      <c r="B197" s="212"/>
      <c r="C197" s="233"/>
      <c r="D197" s="216"/>
      <c r="E197" s="214"/>
      <c r="F197" s="214"/>
    </row>
    <row r="198" spans="1:6" ht="0" hidden="1" customHeight="1" x14ac:dyDescent="0.25">
      <c r="A198" s="117"/>
      <c r="B198" s="212"/>
      <c r="C198" s="233"/>
      <c r="D198" s="216"/>
      <c r="E198" s="214"/>
      <c r="F198" s="214"/>
    </row>
    <row r="199" spans="1:6" ht="0" hidden="1" customHeight="1" x14ac:dyDescent="0.25">
      <c r="A199" s="117"/>
      <c r="B199" s="212"/>
      <c r="C199" s="233"/>
      <c r="D199" s="216"/>
      <c r="E199" s="214"/>
      <c r="F199" s="214"/>
    </row>
    <row r="200" spans="1:6" ht="0" hidden="1" customHeight="1" x14ac:dyDescent="0.25">
      <c r="A200" s="117"/>
      <c r="B200" s="212"/>
      <c r="C200" s="233"/>
      <c r="D200" s="216"/>
      <c r="E200" s="214"/>
      <c r="F200" s="214"/>
    </row>
    <row r="201" spans="1:6" ht="0" hidden="1" customHeight="1" x14ac:dyDescent="0.25">
      <c r="A201" s="117"/>
      <c r="B201" s="212"/>
      <c r="C201" s="233"/>
      <c r="D201" s="216"/>
      <c r="E201" s="214"/>
      <c r="F201" s="214"/>
    </row>
    <row r="202" spans="1:6" ht="0" hidden="1" customHeight="1" x14ac:dyDescent="0.25">
      <c r="A202" s="117"/>
      <c r="B202" s="212"/>
      <c r="C202" s="233"/>
      <c r="D202" s="216"/>
      <c r="E202" s="214"/>
      <c r="F202" s="214"/>
    </row>
    <row r="203" spans="1:6" ht="0" hidden="1" customHeight="1" x14ac:dyDescent="0.25">
      <c r="A203" s="117"/>
      <c r="B203" s="212"/>
      <c r="C203" s="233"/>
      <c r="D203" s="216"/>
      <c r="E203" s="214"/>
      <c r="F203" s="214"/>
    </row>
    <row r="204" spans="1:6" ht="0" hidden="1" customHeight="1" x14ac:dyDescent="0.25">
      <c r="A204" s="117"/>
      <c r="B204" s="212"/>
      <c r="C204" s="233"/>
      <c r="D204" s="216"/>
      <c r="E204" s="214"/>
      <c r="F204" s="214"/>
    </row>
    <row r="205" spans="1:6" ht="0" hidden="1" customHeight="1" x14ac:dyDescent="0.25">
      <c r="A205" s="117"/>
      <c r="B205" s="212"/>
      <c r="C205" s="233"/>
      <c r="D205" s="216"/>
      <c r="E205" s="214"/>
      <c r="F205" s="214"/>
    </row>
    <row r="206" spans="1:6" ht="0" hidden="1" customHeight="1" x14ac:dyDescent="0.25">
      <c r="A206" s="117"/>
      <c r="B206" s="212"/>
      <c r="C206" s="233"/>
      <c r="D206" s="216"/>
      <c r="E206" s="214"/>
      <c r="F206" s="214"/>
    </row>
    <row r="207" spans="1:6" ht="0" hidden="1" customHeight="1" x14ac:dyDescent="0.25">
      <c r="A207" s="117"/>
      <c r="B207" s="212"/>
      <c r="C207" s="233"/>
      <c r="D207" s="216"/>
      <c r="E207" s="214"/>
      <c r="F207" s="214"/>
    </row>
    <row r="208" spans="1:6" ht="0" hidden="1" customHeight="1" x14ac:dyDescent="0.25">
      <c r="A208" s="117"/>
      <c r="B208" s="212"/>
      <c r="C208" s="233"/>
      <c r="D208" s="216"/>
      <c r="E208" s="214"/>
      <c r="F208" s="214"/>
    </row>
    <row r="209" spans="1:6" ht="0" hidden="1" customHeight="1" x14ac:dyDescent="0.25">
      <c r="A209" s="117"/>
      <c r="B209" s="212"/>
      <c r="C209" s="233"/>
      <c r="D209" s="216"/>
      <c r="E209" s="214"/>
      <c r="F209" s="214"/>
    </row>
    <row r="210" spans="1:6" ht="0" hidden="1" customHeight="1" x14ac:dyDescent="0.25">
      <c r="A210" s="117"/>
      <c r="B210" s="212"/>
      <c r="C210" s="233"/>
      <c r="D210" s="216"/>
      <c r="E210" s="214"/>
      <c r="F210" s="214"/>
    </row>
    <row r="211" spans="1:6" ht="0" hidden="1" customHeight="1" x14ac:dyDescent="0.25">
      <c r="A211" s="117"/>
      <c r="B211" s="212"/>
      <c r="C211" s="233"/>
      <c r="D211" s="216"/>
      <c r="E211" s="214"/>
      <c r="F211" s="214"/>
    </row>
    <row r="212" spans="1:6" ht="0" hidden="1" customHeight="1" x14ac:dyDescent="0.25">
      <c r="A212" s="117"/>
      <c r="B212" s="212"/>
      <c r="C212" s="233"/>
      <c r="D212" s="216"/>
      <c r="E212" s="214"/>
      <c r="F212" s="214"/>
    </row>
    <row r="213" spans="1:6" ht="0" hidden="1" customHeight="1" x14ac:dyDescent="0.25">
      <c r="A213" s="117"/>
      <c r="B213" s="212"/>
      <c r="C213" s="233"/>
      <c r="D213" s="216"/>
      <c r="E213" s="214"/>
      <c r="F213" s="214"/>
    </row>
    <row r="214" spans="1:6" ht="0" hidden="1" customHeight="1" x14ac:dyDescent="0.25">
      <c r="A214" s="117"/>
      <c r="B214" s="212"/>
      <c r="C214" s="233"/>
      <c r="D214" s="216"/>
      <c r="E214" s="214"/>
      <c r="F214" s="214"/>
    </row>
    <row r="215" spans="1:6" ht="0" hidden="1" customHeight="1" x14ac:dyDescent="0.25">
      <c r="A215" s="117"/>
      <c r="B215" s="212"/>
      <c r="C215" s="233"/>
      <c r="D215" s="216"/>
      <c r="E215" s="214"/>
      <c r="F215" s="214"/>
    </row>
    <row r="216" spans="1:6" ht="0" hidden="1" customHeight="1" x14ac:dyDescent="0.25">
      <c r="A216" s="117"/>
      <c r="B216" s="212"/>
      <c r="C216" s="233"/>
      <c r="D216" s="216"/>
      <c r="E216" s="214"/>
      <c r="F216" s="214"/>
    </row>
    <row r="217" spans="1:6" ht="0" hidden="1" customHeight="1" x14ac:dyDescent="0.25">
      <c r="A217" s="117"/>
      <c r="B217" s="212"/>
      <c r="C217" s="233"/>
      <c r="D217" s="216"/>
      <c r="E217" s="214"/>
      <c r="F217" s="214"/>
    </row>
    <row r="218" spans="1:6" ht="0" hidden="1" customHeight="1" x14ac:dyDescent="0.25">
      <c r="A218" s="117"/>
      <c r="B218" s="212"/>
      <c r="C218" s="233"/>
      <c r="D218" s="216"/>
      <c r="E218" s="214"/>
      <c r="F218" s="214"/>
    </row>
    <row r="219" spans="1:6" ht="0" hidden="1" customHeight="1" x14ac:dyDescent="0.25">
      <c r="A219" s="117"/>
      <c r="B219" s="212"/>
      <c r="C219" s="233"/>
      <c r="D219" s="216"/>
      <c r="E219" s="214"/>
      <c r="F219" s="214"/>
    </row>
    <row r="220" spans="1:6" ht="0" hidden="1" customHeight="1" x14ac:dyDescent="0.25">
      <c r="A220" s="117"/>
      <c r="B220" s="212"/>
      <c r="C220" s="233"/>
      <c r="D220" s="216"/>
      <c r="E220" s="214"/>
      <c r="F220" s="214"/>
    </row>
    <row r="221" spans="1:6" x14ac:dyDescent="0.25">
      <c r="A221" s="195" t="s">
        <v>157</v>
      </c>
      <c r="B221" s="195"/>
      <c r="C221" s="246">
        <v>207679404.59</v>
      </c>
      <c r="D221" s="246">
        <v>207679404.59</v>
      </c>
      <c r="E221" s="195"/>
      <c r="F221" s="195"/>
    </row>
    <row r="222" spans="1:6" x14ac:dyDescent="0.25">
      <c r="A222" s="281" t="s">
        <v>158</v>
      </c>
      <c r="B222" s="281"/>
      <c r="C222" s="281"/>
      <c r="D222" s="246">
        <v>1782629927.76</v>
      </c>
      <c r="E222" s="252"/>
      <c r="F222" s="252"/>
    </row>
    <row r="223" spans="1:6" ht="5.25" customHeight="1" x14ac:dyDescent="0.25">
      <c r="A223" s="209"/>
      <c r="B223" s="209"/>
      <c r="C223" s="209"/>
      <c r="D223" s="246"/>
      <c r="E223" s="252"/>
      <c r="F223" s="252"/>
    </row>
    <row r="224" spans="1:6" x14ac:dyDescent="0.25">
      <c r="A224" s="281" t="s">
        <v>159</v>
      </c>
      <c r="B224" s="281"/>
      <c r="C224" s="252"/>
      <c r="D224" s="246">
        <f>SUM(D222,D122)</f>
        <v>2986664692.0999999</v>
      </c>
      <c r="E224" s="252"/>
      <c r="F224" s="252"/>
    </row>
    <row r="225" spans="1:6" x14ac:dyDescent="0.25"/>
    <row r="226" spans="1:6" x14ac:dyDescent="0.25">
      <c r="A226" s="253"/>
      <c r="B226" s="253"/>
      <c r="C226" s="253"/>
      <c r="D226" s="253"/>
      <c r="E226" s="253"/>
      <c r="F226" s="253"/>
    </row>
    <row r="227" spans="1:6" x14ac:dyDescent="0.25"/>
    <row r="228" spans="1:6" x14ac:dyDescent="0.25">
      <c r="A228" s="202" t="s">
        <v>2</v>
      </c>
    </row>
    <row r="229" spans="1:6" x14ac:dyDescent="0.25"/>
    <row r="230" spans="1:6" x14ac:dyDescent="0.25"/>
    <row r="231" spans="1:6" x14ac:dyDescent="0.25"/>
    <row r="232" spans="1:6" x14ac:dyDescent="0.25"/>
    <row r="233" spans="1:6" x14ac:dyDescent="0.25"/>
    <row r="234" spans="1:6" x14ac:dyDescent="0.25"/>
    <row r="235" spans="1:6" x14ac:dyDescent="0.25"/>
    <row r="236" spans="1:6" x14ac:dyDescent="0.25"/>
    <row r="237" spans="1:6" x14ac:dyDescent="0.25"/>
    <row r="238" spans="1:6" x14ac:dyDescent="0.25"/>
    <row r="239" spans="1:6" x14ac:dyDescent="0.25"/>
    <row r="240" spans="1:6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</sheetData>
  <mergeCells count="24">
    <mergeCell ref="A5:A6"/>
    <mergeCell ref="B5:B6"/>
    <mergeCell ref="C5:C6"/>
    <mergeCell ref="D5:D6"/>
    <mergeCell ref="A1:D1"/>
    <mergeCell ref="E1:E3"/>
    <mergeCell ref="F1:F3"/>
    <mergeCell ref="A2:D2"/>
    <mergeCell ref="A3:D3"/>
    <mergeCell ref="A41:B41"/>
    <mergeCell ref="A81:B81"/>
    <mergeCell ref="A122:C122"/>
    <mergeCell ref="A124:A125"/>
    <mergeCell ref="B124:B125"/>
    <mergeCell ref="C124:C125"/>
    <mergeCell ref="A222:C222"/>
    <mergeCell ref="A224:B224"/>
    <mergeCell ref="D124:D125"/>
    <mergeCell ref="C132:C133"/>
    <mergeCell ref="D132:D133"/>
    <mergeCell ref="C134:C135"/>
    <mergeCell ref="D134:D135"/>
    <mergeCell ref="C142:C143"/>
    <mergeCell ref="D142:D1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9"/>
  <sheetViews>
    <sheetView workbookViewId="0">
      <selection activeCell="B95" sqref="B95"/>
    </sheetView>
  </sheetViews>
  <sheetFormatPr baseColWidth="10" defaultColWidth="0" defaultRowHeight="15" zeroHeight="1" x14ac:dyDescent="0.25"/>
  <cols>
    <col min="1" max="1" width="63.5703125" style="227" customWidth="1"/>
    <col min="2" max="2" width="36.140625" style="227" customWidth="1"/>
    <col min="3" max="3" width="22.140625" style="227" customWidth="1"/>
    <col min="4" max="256" width="11.42578125" style="227" hidden="1"/>
    <col min="257" max="257" width="63.5703125" style="227" customWidth="1"/>
    <col min="258" max="258" width="36.140625" style="227" customWidth="1"/>
    <col min="259" max="259" width="22.140625" style="227" customWidth="1"/>
    <col min="260" max="512" width="11.42578125" style="227" hidden="1"/>
    <col min="513" max="513" width="63.5703125" style="227" customWidth="1"/>
    <col min="514" max="514" width="36.140625" style="227" customWidth="1"/>
    <col min="515" max="515" width="22.140625" style="227" customWidth="1"/>
    <col min="516" max="768" width="11.42578125" style="227" hidden="1"/>
    <col min="769" max="769" width="63.5703125" style="227" customWidth="1"/>
    <col min="770" max="770" width="36.140625" style="227" customWidth="1"/>
    <col min="771" max="771" width="22.140625" style="227" customWidth="1"/>
    <col min="772" max="1024" width="11.42578125" style="227" hidden="1"/>
    <col min="1025" max="1025" width="63.5703125" style="227" customWidth="1"/>
    <col min="1026" max="1026" width="36.140625" style="227" customWidth="1"/>
    <col min="1027" max="1027" width="22.140625" style="227" customWidth="1"/>
    <col min="1028" max="1280" width="11.42578125" style="227" hidden="1"/>
    <col min="1281" max="1281" width="63.5703125" style="227" customWidth="1"/>
    <col min="1282" max="1282" width="36.140625" style="227" customWidth="1"/>
    <col min="1283" max="1283" width="22.140625" style="227" customWidth="1"/>
    <col min="1284" max="1536" width="11.42578125" style="227" hidden="1"/>
    <col min="1537" max="1537" width="63.5703125" style="227" customWidth="1"/>
    <col min="1538" max="1538" width="36.140625" style="227" customWidth="1"/>
    <col min="1539" max="1539" width="22.140625" style="227" customWidth="1"/>
    <col min="1540" max="1792" width="11.42578125" style="227" hidden="1"/>
    <col min="1793" max="1793" width="63.5703125" style="227" customWidth="1"/>
    <col min="1794" max="1794" width="36.140625" style="227" customWidth="1"/>
    <col min="1795" max="1795" width="22.140625" style="227" customWidth="1"/>
    <col min="1796" max="2048" width="11.42578125" style="227" hidden="1"/>
    <col min="2049" max="2049" width="63.5703125" style="227" customWidth="1"/>
    <col min="2050" max="2050" width="36.140625" style="227" customWidth="1"/>
    <col min="2051" max="2051" width="22.140625" style="227" customWidth="1"/>
    <col min="2052" max="2304" width="11.42578125" style="227" hidden="1"/>
    <col min="2305" max="2305" width="63.5703125" style="227" customWidth="1"/>
    <col min="2306" max="2306" width="36.140625" style="227" customWidth="1"/>
    <col min="2307" max="2307" width="22.140625" style="227" customWidth="1"/>
    <col min="2308" max="2560" width="11.42578125" style="227" hidden="1"/>
    <col min="2561" max="2561" width="63.5703125" style="227" customWidth="1"/>
    <col min="2562" max="2562" width="36.140625" style="227" customWidth="1"/>
    <col min="2563" max="2563" width="22.140625" style="227" customWidth="1"/>
    <col min="2564" max="2816" width="11.42578125" style="227" hidden="1"/>
    <col min="2817" max="2817" width="63.5703125" style="227" customWidth="1"/>
    <col min="2818" max="2818" width="36.140625" style="227" customWidth="1"/>
    <col min="2819" max="2819" width="22.140625" style="227" customWidth="1"/>
    <col min="2820" max="3072" width="11.42578125" style="227" hidden="1"/>
    <col min="3073" max="3073" width="63.5703125" style="227" customWidth="1"/>
    <col min="3074" max="3074" width="36.140625" style="227" customWidth="1"/>
    <col min="3075" max="3075" width="22.140625" style="227" customWidth="1"/>
    <col min="3076" max="3328" width="11.42578125" style="227" hidden="1"/>
    <col min="3329" max="3329" width="63.5703125" style="227" customWidth="1"/>
    <col min="3330" max="3330" width="36.140625" style="227" customWidth="1"/>
    <col min="3331" max="3331" width="22.140625" style="227" customWidth="1"/>
    <col min="3332" max="3584" width="11.42578125" style="227" hidden="1"/>
    <col min="3585" max="3585" width="63.5703125" style="227" customWidth="1"/>
    <col min="3586" max="3586" width="36.140625" style="227" customWidth="1"/>
    <col min="3587" max="3587" width="22.140625" style="227" customWidth="1"/>
    <col min="3588" max="3840" width="11.42578125" style="227" hidden="1"/>
    <col min="3841" max="3841" width="63.5703125" style="227" customWidth="1"/>
    <col min="3842" max="3842" width="36.140625" style="227" customWidth="1"/>
    <col min="3843" max="3843" width="22.140625" style="227" customWidth="1"/>
    <col min="3844" max="4096" width="11.42578125" style="227" hidden="1"/>
    <col min="4097" max="4097" width="63.5703125" style="227" customWidth="1"/>
    <col min="4098" max="4098" width="36.140625" style="227" customWidth="1"/>
    <col min="4099" max="4099" width="22.140625" style="227" customWidth="1"/>
    <col min="4100" max="4352" width="11.42578125" style="227" hidden="1"/>
    <col min="4353" max="4353" width="63.5703125" style="227" customWidth="1"/>
    <col min="4354" max="4354" width="36.140625" style="227" customWidth="1"/>
    <col min="4355" max="4355" width="22.140625" style="227" customWidth="1"/>
    <col min="4356" max="4608" width="11.42578125" style="227" hidden="1"/>
    <col min="4609" max="4609" width="63.5703125" style="227" customWidth="1"/>
    <col min="4610" max="4610" width="36.140625" style="227" customWidth="1"/>
    <col min="4611" max="4611" width="22.140625" style="227" customWidth="1"/>
    <col min="4612" max="4864" width="11.42578125" style="227" hidden="1"/>
    <col min="4865" max="4865" width="63.5703125" style="227" customWidth="1"/>
    <col min="4866" max="4866" width="36.140625" style="227" customWidth="1"/>
    <col min="4867" max="4867" width="22.140625" style="227" customWidth="1"/>
    <col min="4868" max="5120" width="11.42578125" style="227" hidden="1"/>
    <col min="5121" max="5121" width="63.5703125" style="227" customWidth="1"/>
    <col min="5122" max="5122" width="36.140625" style="227" customWidth="1"/>
    <col min="5123" max="5123" width="22.140625" style="227" customWidth="1"/>
    <col min="5124" max="5376" width="11.42578125" style="227" hidden="1"/>
    <col min="5377" max="5377" width="63.5703125" style="227" customWidth="1"/>
    <col min="5378" max="5378" width="36.140625" style="227" customWidth="1"/>
    <col min="5379" max="5379" width="22.140625" style="227" customWidth="1"/>
    <col min="5380" max="5632" width="11.42578125" style="227" hidden="1"/>
    <col min="5633" max="5633" width="63.5703125" style="227" customWidth="1"/>
    <col min="5634" max="5634" width="36.140625" style="227" customWidth="1"/>
    <col min="5635" max="5635" width="22.140625" style="227" customWidth="1"/>
    <col min="5636" max="5888" width="11.42578125" style="227" hidden="1"/>
    <col min="5889" max="5889" width="63.5703125" style="227" customWidth="1"/>
    <col min="5890" max="5890" width="36.140625" style="227" customWidth="1"/>
    <col min="5891" max="5891" width="22.140625" style="227" customWidth="1"/>
    <col min="5892" max="6144" width="11.42578125" style="227" hidden="1"/>
    <col min="6145" max="6145" width="63.5703125" style="227" customWidth="1"/>
    <col min="6146" max="6146" width="36.140625" style="227" customWidth="1"/>
    <col min="6147" max="6147" width="22.140625" style="227" customWidth="1"/>
    <col min="6148" max="6400" width="11.42578125" style="227" hidden="1"/>
    <col min="6401" max="6401" width="63.5703125" style="227" customWidth="1"/>
    <col min="6402" max="6402" width="36.140625" style="227" customWidth="1"/>
    <col min="6403" max="6403" width="22.140625" style="227" customWidth="1"/>
    <col min="6404" max="6656" width="11.42578125" style="227" hidden="1"/>
    <col min="6657" max="6657" width="63.5703125" style="227" customWidth="1"/>
    <col min="6658" max="6658" width="36.140625" style="227" customWidth="1"/>
    <col min="6659" max="6659" width="22.140625" style="227" customWidth="1"/>
    <col min="6660" max="6912" width="11.42578125" style="227" hidden="1"/>
    <col min="6913" max="6913" width="63.5703125" style="227" customWidth="1"/>
    <col min="6914" max="6914" width="36.140625" style="227" customWidth="1"/>
    <col min="6915" max="6915" width="22.140625" style="227" customWidth="1"/>
    <col min="6916" max="7168" width="11.42578125" style="227" hidden="1"/>
    <col min="7169" max="7169" width="63.5703125" style="227" customWidth="1"/>
    <col min="7170" max="7170" width="36.140625" style="227" customWidth="1"/>
    <col min="7171" max="7171" width="22.140625" style="227" customWidth="1"/>
    <col min="7172" max="7424" width="11.42578125" style="227" hidden="1"/>
    <col min="7425" max="7425" width="63.5703125" style="227" customWidth="1"/>
    <col min="7426" max="7426" width="36.140625" style="227" customWidth="1"/>
    <col min="7427" max="7427" width="22.140625" style="227" customWidth="1"/>
    <col min="7428" max="7680" width="11.42578125" style="227" hidden="1"/>
    <col min="7681" max="7681" width="63.5703125" style="227" customWidth="1"/>
    <col min="7682" max="7682" width="36.140625" style="227" customWidth="1"/>
    <col min="7683" max="7683" width="22.140625" style="227" customWidth="1"/>
    <col min="7684" max="7936" width="11.42578125" style="227" hidden="1"/>
    <col min="7937" max="7937" width="63.5703125" style="227" customWidth="1"/>
    <col min="7938" max="7938" width="36.140625" style="227" customWidth="1"/>
    <col min="7939" max="7939" width="22.140625" style="227" customWidth="1"/>
    <col min="7940" max="8192" width="11.42578125" style="227" hidden="1"/>
    <col min="8193" max="8193" width="63.5703125" style="227" customWidth="1"/>
    <col min="8194" max="8194" width="36.140625" style="227" customWidth="1"/>
    <col min="8195" max="8195" width="22.140625" style="227" customWidth="1"/>
    <col min="8196" max="8448" width="11.42578125" style="227" hidden="1"/>
    <col min="8449" max="8449" width="63.5703125" style="227" customWidth="1"/>
    <col min="8450" max="8450" width="36.140625" style="227" customWidth="1"/>
    <col min="8451" max="8451" width="22.140625" style="227" customWidth="1"/>
    <col min="8452" max="8704" width="11.42578125" style="227" hidden="1"/>
    <col min="8705" max="8705" width="63.5703125" style="227" customWidth="1"/>
    <col min="8706" max="8706" width="36.140625" style="227" customWidth="1"/>
    <col min="8707" max="8707" width="22.140625" style="227" customWidth="1"/>
    <col min="8708" max="8960" width="11.42578125" style="227" hidden="1"/>
    <col min="8961" max="8961" width="63.5703125" style="227" customWidth="1"/>
    <col min="8962" max="8962" width="36.140625" style="227" customWidth="1"/>
    <col min="8963" max="8963" width="22.140625" style="227" customWidth="1"/>
    <col min="8964" max="9216" width="11.42578125" style="227" hidden="1"/>
    <col min="9217" max="9217" width="63.5703125" style="227" customWidth="1"/>
    <col min="9218" max="9218" width="36.140625" style="227" customWidth="1"/>
    <col min="9219" max="9219" width="22.140625" style="227" customWidth="1"/>
    <col min="9220" max="9472" width="11.42578125" style="227" hidden="1"/>
    <col min="9473" max="9473" width="63.5703125" style="227" customWidth="1"/>
    <col min="9474" max="9474" width="36.140625" style="227" customWidth="1"/>
    <col min="9475" max="9475" width="22.140625" style="227" customWidth="1"/>
    <col min="9476" max="9728" width="11.42578125" style="227" hidden="1"/>
    <col min="9729" max="9729" width="63.5703125" style="227" customWidth="1"/>
    <col min="9730" max="9730" width="36.140625" style="227" customWidth="1"/>
    <col min="9731" max="9731" width="22.140625" style="227" customWidth="1"/>
    <col min="9732" max="9984" width="11.42578125" style="227" hidden="1"/>
    <col min="9985" max="9985" width="63.5703125" style="227" customWidth="1"/>
    <col min="9986" max="9986" width="36.140625" style="227" customWidth="1"/>
    <col min="9987" max="9987" width="22.140625" style="227" customWidth="1"/>
    <col min="9988" max="10240" width="11.42578125" style="227" hidden="1"/>
    <col min="10241" max="10241" width="63.5703125" style="227" customWidth="1"/>
    <col min="10242" max="10242" width="36.140625" style="227" customWidth="1"/>
    <col min="10243" max="10243" width="22.140625" style="227" customWidth="1"/>
    <col min="10244" max="10496" width="11.42578125" style="227" hidden="1"/>
    <col min="10497" max="10497" width="63.5703125" style="227" customWidth="1"/>
    <col min="10498" max="10498" width="36.140625" style="227" customWidth="1"/>
    <col min="10499" max="10499" width="22.140625" style="227" customWidth="1"/>
    <col min="10500" max="10752" width="11.42578125" style="227" hidden="1"/>
    <col min="10753" max="10753" width="63.5703125" style="227" customWidth="1"/>
    <col min="10754" max="10754" width="36.140625" style="227" customWidth="1"/>
    <col min="10755" max="10755" width="22.140625" style="227" customWidth="1"/>
    <col min="10756" max="11008" width="11.42578125" style="227" hidden="1"/>
    <col min="11009" max="11009" width="63.5703125" style="227" customWidth="1"/>
    <col min="11010" max="11010" width="36.140625" style="227" customWidth="1"/>
    <col min="11011" max="11011" width="22.140625" style="227" customWidth="1"/>
    <col min="11012" max="11264" width="11.42578125" style="227" hidden="1"/>
    <col min="11265" max="11265" width="63.5703125" style="227" customWidth="1"/>
    <col min="11266" max="11266" width="36.140625" style="227" customWidth="1"/>
    <col min="11267" max="11267" width="22.140625" style="227" customWidth="1"/>
    <col min="11268" max="11520" width="11.42578125" style="227" hidden="1"/>
    <col min="11521" max="11521" width="63.5703125" style="227" customWidth="1"/>
    <col min="11522" max="11522" width="36.140625" style="227" customWidth="1"/>
    <col min="11523" max="11523" width="22.140625" style="227" customWidth="1"/>
    <col min="11524" max="11776" width="11.42578125" style="227" hidden="1"/>
    <col min="11777" max="11777" width="63.5703125" style="227" customWidth="1"/>
    <col min="11778" max="11778" width="36.140625" style="227" customWidth="1"/>
    <col min="11779" max="11779" width="22.140625" style="227" customWidth="1"/>
    <col min="11780" max="12032" width="11.42578125" style="227" hidden="1"/>
    <col min="12033" max="12033" width="63.5703125" style="227" customWidth="1"/>
    <col min="12034" max="12034" width="36.140625" style="227" customWidth="1"/>
    <col min="12035" max="12035" width="22.140625" style="227" customWidth="1"/>
    <col min="12036" max="12288" width="11.42578125" style="227" hidden="1"/>
    <col min="12289" max="12289" width="63.5703125" style="227" customWidth="1"/>
    <col min="12290" max="12290" width="36.140625" style="227" customWidth="1"/>
    <col min="12291" max="12291" width="22.140625" style="227" customWidth="1"/>
    <col min="12292" max="12544" width="11.42578125" style="227" hidden="1"/>
    <col min="12545" max="12545" width="63.5703125" style="227" customWidth="1"/>
    <col min="12546" max="12546" width="36.140625" style="227" customWidth="1"/>
    <col min="12547" max="12547" width="22.140625" style="227" customWidth="1"/>
    <col min="12548" max="12800" width="11.42578125" style="227" hidden="1"/>
    <col min="12801" max="12801" width="63.5703125" style="227" customWidth="1"/>
    <col min="12802" max="12802" width="36.140625" style="227" customWidth="1"/>
    <col min="12803" max="12803" width="22.140625" style="227" customWidth="1"/>
    <col min="12804" max="13056" width="11.42578125" style="227" hidden="1"/>
    <col min="13057" max="13057" width="63.5703125" style="227" customWidth="1"/>
    <col min="13058" max="13058" width="36.140625" style="227" customWidth="1"/>
    <col min="13059" max="13059" width="22.140625" style="227" customWidth="1"/>
    <col min="13060" max="13312" width="11.42578125" style="227" hidden="1"/>
    <col min="13313" max="13313" width="63.5703125" style="227" customWidth="1"/>
    <col min="13314" max="13314" width="36.140625" style="227" customWidth="1"/>
    <col min="13315" max="13315" width="22.140625" style="227" customWidth="1"/>
    <col min="13316" max="13568" width="11.42578125" style="227" hidden="1"/>
    <col min="13569" max="13569" width="63.5703125" style="227" customWidth="1"/>
    <col min="13570" max="13570" width="36.140625" style="227" customWidth="1"/>
    <col min="13571" max="13571" width="22.140625" style="227" customWidth="1"/>
    <col min="13572" max="13824" width="11.42578125" style="227" hidden="1"/>
    <col min="13825" max="13825" width="63.5703125" style="227" customWidth="1"/>
    <col min="13826" max="13826" width="36.140625" style="227" customWidth="1"/>
    <col min="13827" max="13827" width="22.140625" style="227" customWidth="1"/>
    <col min="13828" max="14080" width="11.42578125" style="227" hidden="1"/>
    <col min="14081" max="14081" width="63.5703125" style="227" customWidth="1"/>
    <col min="14082" max="14082" width="36.140625" style="227" customWidth="1"/>
    <col min="14083" max="14083" width="22.140625" style="227" customWidth="1"/>
    <col min="14084" max="14336" width="11.42578125" style="227" hidden="1"/>
    <col min="14337" max="14337" width="63.5703125" style="227" customWidth="1"/>
    <col min="14338" max="14338" width="36.140625" style="227" customWidth="1"/>
    <col min="14339" max="14339" width="22.140625" style="227" customWidth="1"/>
    <col min="14340" max="14592" width="11.42578125" style="227" hidden="1"/>
    <col min="14593" max="14593" width="63.5703125" style="227" customWidth="1"/>
    <col min="14594" max="14594" width="36.140625" style="227" customWidth="1"/>
    <col min="14595" max="14595" width="22.140625" style="227" customWidth="1"/>
    <col min="14596" max="14848" width="11.42578125" style="227" hidden="1"/>
    <col min="14849" max="14849" width="63.5703125" style="227" customWidth="1"/>
    <col min="14850" max="14850" width="36.140625" style="227" customWidth="1"/>
    <col min="14851" max="14851" width="22.140625" style="227" customWidth="1"/>
    <col min="14852" max="15104" width="11.42578125" style="227" hidden="1"/>
    <col min="15105" max="15105" width="63.5703125" style="227" customWidth="1"/>
    <col min="15106" max="15106" width="36.140625" style="227" customWidth="1"/>
    <col min="15107" max="15107" width="22.140625" style="227" customWidth="1"/>
    <col min="15108" max="15360" width="11.42578125" style="227" hidden="1"/>
    <col min="15361" max="15361" width="63.5703125" style="227" customWidth="1"/>
    <col min="15362" max="15362" width="36.140625" style="227" customWidth="1"/>
    <col min="15363" max="15363" width="22.140625" style="227" customWidth="1"/>
    <col min="15364" max="15616" width="11.42578125" style="227" hidden="1"/>
    <col min="15617" max="15617" width="63.5703125" style="227" customWidth="1"/>
    <col min="15618" max="15618" width="36.140625" style="227" customWidth="1"/>
    <col min="15619" max="15619" width="22.140625" style="227" customWidth="1"/>
    <col min="15620" max="15872" width="11.42578125" style="227" hidden="1"/>
    <col min="15873" max="15873" width="63.5703125" style="227" customWidth="1"/>
    <col min="15874" max="15874" width="36.140625" style="227" customWidth="1"/>
    <col min="15875" max="15875" width="22.140625" style="227" customWidth="1"/>
    <col min="15876" max="16128" width="11.42578125" style="227" hidden="1"/>
    <col min="16129" max="16129" width="63.5703125" style="227" customWidth="1"/>
    <col min="16130" max="16130" width="36.140625" style="227" customWidth="1"/>
    <col min="16131" max="16131" width="22.140625" style="227" customWidth="1"/>
    <col min="16132" max="16384" width="11.42578125" style="227" hidden="1"/>
  </cols>
  <sheetData>
    <row r="1" spans="1:3" ht="28.5" customHeight="1" x14ac:dyDescent="0.25">
      <c r="A1" s="295" t="s">
        <v>1129</v>
      </c>
      <c r="B1" s="295"/>
      <c r="C1" s="295"/>
    </row>
    <row r="2" spans="1:3" x14ac:dyDescent="0.25">
      <c r="A2" s="296" t="s">
        <v>1054</v>
      </c>
      <c r="B2" s="296"/>
      <c r="C2" s="296"/>
    </row>
    <row r="3" spans="1:3" x14ac:dyDescent="0.25">
      <c r="A3" s="296"/>
      <c r="B3" s="296"/>
      <c r="C3" s="296"/>
    </row>
    <row r="4" spans="1:3" ht="6" customHeight="1" x14ac:dyDescent="0.25">
      <c r="A4" s="7"/>
      <c r="B4" s="7"/>
      <c r="C4" s="7"/>
    </row>
    <row r="5" spans="1:3" x14ac:dyDescent="0.25">
      <c r="A5" s="293" t="s">
        <v>119</v>
      </c>
      <c r="B5" s="293" t="s">
        <v>120</v>
      </c>
      <c r="C5" s="294" t="s">
        <v>160</v>
      </c>
    </row>
    <row r="6" spans="1:3" x14ac:dyDescent="0.25">
      <c r="A6" s="293"/>
      <c r="B6" s="293"/>
      <c r="C6" s="294"/>
    </row>
    <row r="7" spans="1:3" x14ac:dyDescent="0.25">
      <c r="A7" s="225" t="s">
        <v>363</v>
      </c>
      <c r="B7" s="225" t="s">
        <v>124</v>
      </c>
      <c r="C7" s="224">
        <v>1337</v>
      </c>
    </row>
    <row r="8" spans="1:3" x14ac:dyDescent="0.25">
      <c r="A8" s="225" t="s">
        <v>363</v>
      </c>
      <c r="B8" s="225" t="s">
        <v>125</v>
      </c>
      <c r="C8" s="224">
        <v>2455</v>
      </c>
    </row>
    <row r="9" spans="1:3" x14ac:dyDescent="0.25">
      <c r="A9" s="225" t="s">
        <v>361</v>
      </c>
      <c r="B9" s="225" t="s">
        <v>129</v>
      </c>
      <c r="C9" s="224">
        <v>874</v>
      </c>
    </row>
    <row r="10" spans="1:3" x14ac:dyDescent="0.25">
      <c r="A10" s="225" t="s">
        <v>361</v>
      </c>
      <c r="B10" s="225" t="s">
        <v>1119</v>
      </c>
      <c r="C10" s="224">
        <v>493</v>
      </c>
    </row>
    <row r="11" spans="1:3" x14ac:dyDescent="0.25">
      <c r="A11" s="225" t="s">
        <v>361</v>
      </c>
      <c r="B11" s="225" t="s">
        <v>130</v>
      </c>
      <c r="C11" s="224">
        <v>2751</v>
      </c>
    </row>
    <row r="12" spans="1:3" x14ac:dyDescent="0.25">
      <c r="A12" s="225" t="s">
        <v>361</v>
      </c>
      <c r="B12" s="225" t="s">
        <v>131</v>
      </c>
      <c r="C12" s="224">
        <v>3840</v>
      </c>
    </row>
    <row r="13" spans="1:3" x14ac:dyDescent="0.25">
      <c r="A13" s="225" t="s">
        <v>358</v>
      </c>
      <c r="B13" s="225" t="s">
        <v>409</v>
      </c>
      <c r="C13" s="224">
        <v>206</v>
      </c>
    </row>
    <row r="14" spans="1:3" x14ac:dyDescent="0.25">
      <c r="A14" s="225" t="s">
        <v>358</v>
      </c>
      <c r="B14" s="225" t="s">
        <v>931</v>
      </c>
      <c r="C14" s="224">
        <v>134</v>
      </c>
    </row>
    <row r="15" spans="1:3" x14ac:dyDescent="0.25">
      <c r="A15" s="225" t="s">
        <v>358</v>
      </c>
      <c r="B15" s="225" t="s">
        <v>126</v>
      </c>
      <c r="C15" s="224">
        <v>1366</v>
      </c>
    </row>
    <row r="16" spans="1:3" x14ac:dyDescent="0.25">
      <c r="A16" s="225" t="s">
        <v>356</v>
      </c>
      <c r="B16" s="225" t="s">
        <v>784</v>
      </c>
      <c r="C16" s="224">
        <v>152</v>
      </c>
    </row>
    <row r="17" spans="1:3" x14ac:dyDescent="0.25">
      <c r="A17" s="225" t="s">
        <v>356</v>
      </c>
      <c r="B17" s="225" t="s">
        <v>785</v>
      </c>
      <c r="C17" s="224">
        <v>2290</v>
      </c>
    </row>
    <row r="18" spans="1:3" x14ac:dyDescent="0.25">
      <c r="A18" s="225" t="s">
        <v>356</v>
      </c>
      <c r="B18" s="225" t="s">
        <v>1120</v>
      </c>
      <c r="C18" s="224">
        <v>3215</v>
      </c>
    </row>
    <row r="19" spans="1:3" x14ac:dyDescent="0.25">
      <c r="A19" s="225" t="s">
        <v>356</v>
      </c>
      <c r="B19" s="225" t="s">
        <v>127</v>
      </c>
      <c r="C19" s="224">
        <v>1965</v>
      </c>
    </row>
    <row r="20" spans="1:3" x14ac:dyDescent="0.25">
      <c r="A20" s="225" t="s">
        <v>866</v>
      </c>
      <c r="B20" s="225" t="s">
        <v>132</v>
      </c>
      <c r="C20" s="224">
        <v>40</v>
      </c>
    </row>
    <row r="21" spans="1:3" x14ac:dyDescent="0.25">
      <c r="A21" s="225" t="s">
        <v>867</v>
      </c>
      <c r="B21" s="225" t="s">
        <v>1121</v>
      </c>
      <c r="C21" s="224">
        <v>48</v>
      </c>
    </row>
    <row r="22" spans="1:3" x14ac:dyDescent="0.25">
      <c r="A22" s="225" t="s">
        <v>867</v>
      </c>
      <c r="B22" s="225" t="s">
        <v>932</v>
      </c>
      <c r="C22" s="224">
        <v>10433</v>
      </c>
    </row>
    <row r="23" spans="1:3" x14ac:dyDescent="0.25">
      <c r="A23" s="225" t="s">
        <v>867</v>
      </c>
      <c r="B23" s="225" t="s">
        <v>933</v>
      </c>
      <c r="C23" s="224">
        <v>10</v>
      </c>
    </row>
    <row r="24" spans="1:3" x14ac:dyDescent="0.25">
      <c r="A24" s="225" t="s">
        <v>867</v>
      </c>
      <c r="B24" s="225" t="s">
        <v>128</v>
      </c>
      <c r="C24" s="224">
        <v>3743</v>
      </c>
    </row>
    <row r="25" spans="1:3" x14ac:dyDescent="0.25">
      <c r="A25" s="225" t="s">
        <v>868</v>
      </c>
      <c r="B25" s="225" t="s">
        <v>934</v>
      </c>
      <c r="C25" s="224">
        <v>1202</v>
      </c>
    </row>
    <row r="26" spans="1:3" x14ac:dyDescent="0.25">
      <c r="A26" s="225" t="s">
        <v>868</v>
      </c>
      <c r="B26" s="225" t="s">
        <v>935</v>
      </c>
      <c r="C26" s="224">
        <v>3054</v>
      </c>
    </row>
    <row r="27" spans="1:3" x14ac:dyDescent="0.25">
      <c r="A27" s="225" t="s">
        <v>868</v>
      </c>
      <c r="B27" s="225" t="s">
        <v>133</v>
      </c>
      <c r="C27" s="224">
        <v>1463</v>
      </c>
    </row>
    <row r="28" spans="1:3" x14ac:dyDescent="0.25">
      <c r="A28" s="292" t="s">
        <v>134</v>
      </c>
      <c r="B28" s="292"/>
      <c r="C28" s="8">
        <f>SUM(C7:C27)</f>
        <v>41071</v>
      </c>
    </row>
    <row r="29" spans="1:3" x14ac:dyDescent="0.25">
      <c r="A29" s="208" t="s">
        <v>363</v>
      </c>
      <c r="B29" s="225" t="s">
        <v>135</v>
      </c>
      <c r="C29" s="224">
        <v>1658</v>
      </c>
    </row>
    <row r="30" spans="1:3" x14ac:dyDescent="0.25">
      <c r="A30" s="208" t="s">
        <v>363</v>
      </c>
      <c r="B30" s="225" t="s">
        <v>136</v>
      </c>
      <c r="C30" s="224">
        <v>1874</v>
      </c>
    </row>
    <row r="31" spans="1:3" x14ac:dyDescent="0.25">
      <c r="A31" s="208" t="s">
        <v>361</v>
      </c>
      <c r="B31" s="225" t="s">
        <v>144</v>
      </c>
      <c r="C31" s="224">
        <v>3112</v>
      </c>
    </row>
    <row r="32" spans="1:3" x14ac:dyDescent="0.25">
      <c r="A32" s="208" t="s">
        <v>361</v>
      </c>
      <c r="B32" s="225" t="s">
        <v>145</v>
      </c>
      <c r="C32" s="224">
        <v>7721</v>
      </c>
    </row>
    <row r="33" spans="1:3" x14ac:dyDescent="0.25">
      <c r="A33" s="208" t="s">
        <v>358</v>
      </c>
      <c r="B33" s="225" t="s">
        <v>936</v>
      </c>
      <c r="C33" s="224">
        <v>213</v>
      </c>
    </row>
    <row r="34" spans="1:3" x14ac:dyDescent="0.25">
      <c r="A34" s="208" t="s">
        <v>358</v>
      </c>
      <c r="B34" s="225" t="s">
        <v>137</v>
      </c>
      <c r="C34" s="224">
        <v>1378</v>
      </c>
    </row>
    <row r="35" spans="1:3" x14ac:dyDescent="0.25">
      <c r="A35" s="208" t="s">
        <v>358</v>
      </c>
      <c r="B35" s="225" t="s">
        <v>138</v>
      </c>
      <c r="C35" s="224">
        <v>2089</v>
      </c>
    </row>
    <row r="36" spans="1:3" x14ac:dyDescent="0.25">
      <c r="A36" s="208" t="s">
        <v>356</v>
      </c>
      <c r="B36" s="225" t="s">
        <v>937</v>
      </c>
      <c r="C36" s="224">
        <v>2436</v>
      </c>
    </row>
    <row r="37" spans="1:3" x14ac:dyDescent="0.25">
      <c r="A37" s="208" t="s">
        <v>356</v>
      </c>
      <c r="B37" s="225" t="s">
        <v>938</v>
      </c>
      <c r="C37" s="224">
        <v>1342</v>
      </c>
    </row>
    <row r="38" spans="1:3" x14ac:dyDescent="0.25">
      <c r="A38" s="208" t="s">
        <v>356</v>
      </c>
      <c r="B38" s="225" t="s">
        <v>139</v>
      </c>
      <c r="C38" s="224">
        <v>327</v>
      </c>
    </row>
    <row r="39" spans="1:3" x14ac:dyDescent="0.25">
      <c r="A39" s="208" t="s">
        <v>356</v>
      </c>
      <c r="B39" s="225" t="s">
        <v>140</v>
      </c>
      <c r="C39" s="224">
        <v>1800</v>
      </c>
    </row>
    <row r="40" spans="1:3" x14ac:dyDescent="0.25">
      <c r="A40" s="208" t="s">
        <v>356</v>
      </c>
      <c r="B40" s="225" t="s">
        <v>141</v>
      </c>
      <c r="C40" s="224">
        <v>241</v>
      </c>
    </row>
    <row r="41" spans="1:3" x14ac:dyDescent="0.25">
      <c r="A41" s="208" t="s">
        <v>866</v>
      </c>
      <c r="B41" s="225" t="s">
        <v>146</v>
      </c>
      <c r="C41" s="224">
        <v>4</v>
      </c>
    </row>
    <row r="42" spans="1:3" x14ac:dyDescent="0.25">
      <c r="A42" s="208" t="s">
        <v>867</v>
      </c>
      <c r="B42" s="225" t="s">
        <v>1122</v>
      </c>
      <c r="C42" s="224">
        <v>4583</v>
      </c>
    </row>
    <row r="43" spans="1:3" x14ac:dyDescent="0.25">
      <c r="A43" s="208" t="s">
        <v>867</v>
      </c>
      <c r="B43" s="225" t="s">
        <v>142</v>
      </c>
      <c r="C43" s="224">
        <v>2528</v>
      </c>
    </row>
    <row r="44" spans="1:3" x14ac:dyDescent="0.25">
      <c r="A44" s="208" t="s">
        <v>867</v>
      </c>
      <c r="B44" s="225" t="s">
        <v>143</v>
      </c>
      <c r="C44" s="224">
        <v>7860</v>
      </c>
    </row>
    <row r="45" spans="1:3" x14ac:dyDescent="0.25">
      <c r="A45" s="208" t="s">
        <v>868</v>
      </c>
      <c r="B45" s="225" t="s">
        <v>1123</v>
      </c>
      <c r="C45" s="224">
        <v>1709</v>
      </c>
    </row>
    <row r="46" spans="1:3" x14ac:dyDescent="0.25">
      <c r="A46" s="208" t="s">
        <v>868</v>
      </c>
      <c r="B46" s="225" t="s">
        <v>939</v>
      </c>
      <c r="C46" s="224">
        <v>481</v>
      </c>
    </row>
    <row r="47" spans="1:3" x14ac:dyDescent="0.25">
      <c r="A47" s="292" t="s">
        <v>147</v>
      </c>
      <c r="B47" s="292"/>
      <c r="C47" s="8">
        <f>SUM(C29:C46)</f>
        <v>41356</v>
      </c>
    </row>
    <row r="48" spans="1:3" x14ac:dyDescent="0.25">
      <c r="A48" s="208" t="s">
        <v>356</v>
      </c>
      <c r="B48" s="225" t="s">
        <v>148</v>
      </c>
      <c r="C48" s="224">
        <v>5236</v>
      </c>
    </row>
    <row r="49" spans="1:3" x14ac:dyDescent="0.25">
      <c r="A49" s="292" t="s">
        <v>149</v>
      </c>
      <c r="B49" s="292"/>
      <c r="C49" s="78">
        <f>SUM(C48:C48)</f>
        <v>5236</v>
      </c>
    </row>
    <row r="50" spans="1:3" x14ac:dyDescent="0.25">
      <c r="A50" s="236" t="s">
        <v>161</v>
      </c>
      <c r="B50" s="235"/>
      <c r="C50" s="9">
        <f>SUM(C28,C47,C49)</f>
        <v>87663</v>
      </c>
    </row>
    <row r="51" spans="1:3" x14ac:dyDescent="0.25">
      <c r="A51" s="10"/>
      <c r="B51" s="201"/>
      <c r="C51" s="199"/>
    </row>
    <row r="52" spans="1:3" x14ac:dyDescent="0.25">
      <c r="A52" s="293" t="s">
        <v>119</v>
      </c>
      <c r="B52" s="293" t="s">
        <v>151</v>
      </c>
      <c r="C52" s="294" t="s">
        <v>160</v>
      </c>
    </row>
    <row r="53" spans="1:3" x14ac:dyDescent="0.25">
      <c r="A53" s="293"/>
      <c r="B53" s="293"/>
      <c r="C53" s="294"/>
    </row>
    <row r="54" spans="1:3" x14ac:dyDescent="0.25">
      <c r="A54" s="10" t="s">
        <v>506</v>
      </c>
      <c r="B54" s="201" t="s">
        <v>925</v>
      </c>
      <c r="C54" s="198">
        <v>5</v>
      </c>
    </row>
    <row r="55" spans="1:3" x14ac:dyDescent="0.25">
      <c r="A55" s="10" t="s">
        <v>363</v>
      </c>
      <c r="B55" s="201" t="s">
        <v>887</v>
      </c>
      <c r="C55" s="199">
        <v>3</v>
      </c>
    </row>
    <row r="56" spans="1:3" x14ac:dyDescent="0.25">
      <c r="A56" s="10" t="s">
        <v>505</v>
      </c>
      <c r="B56" s="201" t="s">
        <v>1124</v>
      </c>
      <c r="C56" s="199">
        <v>4</v>
      </c>
    </row>
    <row r="57" spans="1:3" x14ac:dyDescent="0.25">
      <c r="A57" s="10" t="s">
        <v>505</v>
      </c>
      <c r="B57" s="201" t="s">
        <v>153</v>
      </c>
      <c r="C57" s="199">
        <v>3</v>
      </c>
    </row>
    <row r="58" spans="1:3" x14ac:dyDescent="0.25">
      <c r="A58" s="10" t="s">
        <v>505</v>
      </c>
      <c r="B58" s="201" t="s">
        <v>1125</v>
      </c>
      <c r="C58" s="199">
        <v>3</v>
      </c>
    </row>
    <row r="59" spans="1:3" x14ac:dyDescent="0.25">
      <c r="A59" s="10" t="s">
        <v>926</v>
      </c>
      <c r="B59" s="201" t="s">
        <v>1126</v>
      </c>
      <c r="C59" s="199">
        <v>5</v>
      </c>
    </row>
    <row r="60" spans="1:3" x14ac:dyDescent="0.25">
      <c r="A60" s="10" t="s">
        <v>869</v>
      </c>
      <c r="B60" s="201" t="s">
        <v>870</v>
      </c>
      <c r="C60" s="199">
        <v>3</v>
      </c>
    </row>
    <row r="61" spans="1:3" x14ac:dyDescent="0.25">
      <c r="A61" s="10" t="s">
        <v>869</v>
      </c>
      <c r="B61" s="201" t="s">
        <v>871</v>
      </c>
      <c r="C61" s="199">
        <v>4</v>
      </c>
    </row>
    <row r="62" spans="1:3" x14ac:dyDescent="0.25">
      <c r="A62" s="10" t="s">
        <v>358</v>
      </c>
      <c r="B62" s="201" t="s">
        <v>1127</v>
      </c>
      <c r="C62" s="199">
        <v>8</v>
      </c>
    </row>
    <row r="63" spans="1:3" x14ac:dyDescent="0.25">
      <c r="A63" s="10" t="s">
        <v>358</v>
      </c>
      <c r="B63" s="201" t="s">
        <v>1128</v>
      </c>
      <c r="C63" s="199">
        <v>3</v>
      </c>
    </row>
    <row r="64" spans="1:3" x14ac:dyDescent="0.25">
      <c r="A64" s="10" t="s">
        <v>356</v>
      </c>
      <c r="B64" s="201" t="s">
        <v>410</v>
      </c>
      <c r="C64" s="199">
        <v>3</v>
      </c>
    </row>
    <row r="65" spans="1:3" x14ac:dyDescent="0.25">
      <c r="A65" s="10" t="s">
        <v>356</v>
      </c>
      <c r="B65" s="201" t="s">
        <v>154</v>
      </c>
      <c r="C65" s="199">
        <v>5</v>
      </c>
    </row>
    <row r="66" spans="1:3" x14ac:dyDescent="0.25">
      <c r="A66" s="10" t="s">
        <v>356</v>
      </c>
      <c r="B66" s="201" t="s">
        <v>1087</v>
      </c>
      <c r="C66" s="199">
        <v>4</v>
      </c>
    </row>
    <row r="67" spans="1:3" x14ac:dyDescent="0.25">
      <c r="A67" s="10" t="s">
        <v>717</v>
      </c>
      <c r="B67" s="201" t="s">
        <v>152</v>
      </c>
      <c r="C67" s="199">
        <v>4</v>
      </c>
    </row>
    <row r="68" spans="1:3" x14ac:dyDescent="0.25">
      <c r="A68" s="10" t="s">
        <v>717</v>
      </c>
      <c r="B68" s="201" t="s">
        <v>753</v>
      </c>
      <c r="C68" s="199">
        <v>3</v>
      </c>
    </row>
    <row r="69" spans="1:3" x14ac:dyDescent="0.25">
      <c r="A69" s="10" t="s">
        <v>872</v>
      </c>
      <c r="B69" s="201" t="s">
        <v>730</v>
      </c>
      <c r="C69" s="199">
        <v>4</v>
      </c>
    </row>
    <row r="70" spans="1:3" x14ac:dyDescent="0.25">
      <c r="A70" s="10" t="s">
        <v>872</v>
      </c>
      <c r="B70" s="201" t="s">
        <v>927</v>
      </c>
      <c r="C70" s="199">
        <v>3</v>
      </c>
    </row>
    <row r="71" spans="1:3" x14ac:dyDescent="0.25">
      <c r="A71" s="10" t="s">
        <v>872</v>
      </c>
      <c r="B71" s="201" t="s">
        <v>928</v>
      </c>
      <c r="C71" s="199">
        <v>4</v>
      </c>
    </row>
    <row r="72" spans="1:3" x14ac:dyDescent="0.25">
      <c r="A72" s="10" t="s">
        <v>866</v>
      </c>
      <c r="B72" s="201" t="s">
        <v>947</v>
      </c>
      <c r="C72" s="199">
        <v>2</v>
      </c>
    </row>
    <row r="73" spans="1:3" x14ac:dyDescent="0.25">
      <c r="A73" s="10" t="s">
        <v>866</v>
      </c>
      <c r="B73" s="201" t="s">
        <v>948</v>
      </c>
      <c r="C73" s="199">
        <v>5</v>
      </c>
    </row>
    <row r="74" spans="1:3" x14ac:dyDescent="0.25">
      <c r="A74" s="10" t="s">
        <v>866</v>
      </c>
      <c r="B74" s="201" t="s">
        <v>929</v>
      </c>
      <c r="C74" s="199">
        <v>2</v>
      </c>
    </row>
    <row r="75" spans="1:3" x14ac:dyDescent="0.25">
      <c r="A75" s="10" t="s">
        <v>867</v>
      </c>
      <c r="B75" s="201" t="s">
        <v>1050</v>
      </c>
      <c r="C75" s="199">
        <v>5</v>
      </c>
    </row>
    <row r="76" spans="1:3" x14ac:dyDescent="0.25">
      <c r="A76" s="10" t="s">
        <v>867</v>
      </c>
      <c r="B76" s="201" t="s">
        <v>813</v>
      </c>
      <c r="C76" s="199">
        <v>3</v>
      </c>
    </row>
    <row r="77" spans="1:3" x14ac:dyDescent="0.25">
      <c r="A77" s="10" t="s">
        <v>868</v>
      </c>
      <c r="B77" s="201" t="s">
        <v>930</v>
      </c>
      <c r="C77" s="199">
        <v>7</v>
      </c>
    </row>
    <row r="78" spans="1:3" x14ac:dyDescent="0.25">
      <c r="A78" s="10" t="s">
        <v>868</v>
      </c>
      <c r="B78" s="201" t="s">
        <v>873</v>
      </c>
      <c r="C78" s="199">
        <v>5</v>
      </c>
    </row>
    <row r="79" spans="1:3" x14ac:dyDescent="0.25">
      <c r="A79" s="236" t="s">
        <v>134</v>
      </c>
      <c r="B79" s="235"/>
      <c r="C79" s="9">
        <f>SUM(C54:C78)</f>
        <v>100</v>
      </c>
    </row>
    <row r="80" spans="1:3" x14ac:dyDescent="0.25">
      <c r="A80" s="10" t="s">
        <v>361</v>
      </c>
      <c r="B80" s="201" t="s">
        <v>641</v>
      </c>
      <c r="C80" s="199">
        <v>3</v>
      </c>
    </row>
    <row r="81" spans="1:3" x14ac:dyDescent="0.25">
      <c r="A81" s="10" t="s">
        <v>361</v>
      </c>
      <c r="B81" s="201" t="s">
        <v>156</v>
      </c>
      <c r="C81" s="199">
        <v>10</v>
      </c>
    </row>
    <row r="82" spans="1:3" x14ac:dyDescent="0.25">
      <c r="A82" s="10" t="s">
        <v>717</v>
      </c>
      <c r="B82" s="201" t="s">
        <v>411</v>
      </c>
      <c r="C82" s="199">
        <v>2</v>
      </c>
    </row>
    <row r="83" spans="1:3" x14ac:dyDescent="0.25">
      <c r="A83" s="10" t="s">
        <v>867</v>
      </c>
      <c r="B83" s="201" t="s">
        <v>155</v>
      </c>
      <c r="C83" s="199">
        <v>15</v>
      </c>
    </row>
    <row r="84" spans="1:3" x14ac:dyDescent="0.25">
      <c r="A84" s="236" t="s">
        <v>147</v>
      </c>
      <c r="B84" s="235"/>
      <c r="C84" s="9">
        <f>SUM(C80:C83)</f>
        <v>30</v>
      </c>
    </row>
    <row r="85" spans="1:3" x14ac:dyDescent="0.25">
      <c r="A85" s="236" t="s">
        <v>158</v>
      </c>
      <c r="B85" s="235"/>
      <c r="C85" s="9">
        <f>SUM(C79,C84)</f>
        <v>130</v>
      </c>
    </row>
    <row r="86" spans="1:3" ht="3.75" customHeight="1" x14ac:dyDescent="0.25">
      <c r="A86" s="209"/>
      <c r="B86" s="242"/>
      <c r="C86" s="166"/>
    </row>
    <row r="87" spans="1:3" x14ac:dyDescent="0.25">
      <c r="A87" s="11" t="s">
        <v>159</v>
      </c>
      <c r="B87" s="254"/>
      <c r="C87" s="9">
        <f>SUM(C50,C85)</f>
        <v>87793</v>
      </c>
    </row>
    <row r="88" spans="1:3" ht="5.25" customHeight="1" x14ac:dyDescent="0.25"/>
    <row r="89" spans="1:3" ht="6.75" customHeight="1" x14ac:dyDescent="0.25">
      <c r="A89" s="12"/>
      <c r="B89" s="12"/>
      <c r="C89" s="13"/>
    </row>
    <row r="90" spans="1:3" x14ac:dyDescent="0.25">
      <c r="A90" s="202" t="s">
        <v>2</v>
      </c>
    </row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8" x14ac:dyDescent="0.25"/>
    <row r="109" x14ac:dyDescent="0.25"/>
    <row r="110" x14ac:dyDescent="0.25"/>
    <row r="111" x14ac:dyDescent="0.25"/>
    <row r="112" x14ac:dyDescent="0.25"/>
    <row r="116" x14ac:dyDescent="0.25"/>
    <row r="117" x14ac:dyDescent="0.25"/>
    <row r="118" x14ac:dyDescent="0.25"/>
    <row r="119" x14ac:dyDescent="0.25"/>
  </sheetData>
  <mergeCells count="12">
    <mergeCell ref="C52:C53"/>
    <mergeCell ref="A1:C1"/>
    <mergeCell ref="A2:C2"/>
    <mergeCell ref="A3:C3"/>
    <mergeCell ref="A5:A6"/>
    <mergeCell ref="B5:B6"/>
    <mergeCell ref="C5:C6"/>
    <mergeCell ref="A28:B28"/>
    <mergeCell ref="A47:B47"/>
    <mergeCell ref="A49:B49"/>
    <mergeCell ref="A52:A53"/>
    <mergeCell ref="B52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86"/>
  <sheetViews>
    <sheetView workbookViewId="0">
      <selection activeCell="A3" sqref="A3:C3"/>
    </sheetView>
  </sheetViews>
  <sheetFormatPr baseColWidth="10" defaultColWidth="0" defaultRowHeight="15" zeroHeight="1" x14ac:dyDescent="0.25"/>
  <cols>
    <col min="1" max="1" width="24.7109375" style="227" customWidth="1"/>
    <col min="2" max="3" width="22.5703125" style="227" customWidth="1"/>
    <col min="4" max="256" width="11.42578125" style="227" hidden="1"/>
    <col min="257" max="257" width="24.7109375" style="227" customWidth="1"/>
    <col min="258" max="259" width="22.5703125" style="227" customWidth="1"/>
    <col min="260" max="512" width="11.42578125" style="227" hidden="1"/>
    <col min="513" max="513" width="24.7109375" style="227" customWidth="1"/>
    <col min="514" max="515" width="22.5703125" style="227" customWidth="1"/>
    <col min="516" max="768" width="11.42578125" style="227" hidden="1"/>
    <col min="769" max="769" width="24.7109375" style="227" customWidth="1"/>
    <col min="770" max="771" width="22.5703125" style="227" customWidth="1"/>
    <col min="772" max="1024" width="11.42578125" style="227" hidden="1"/>
    <col min="1025" max="1025" width="24.7109375" style="227" customWidth="1"/>
    <col min="1026" max="1027" width="22.5703125" style="227" customWidth="1"/>
    <col min="1028" max="1280" width="11.42578125" style="227" hidden="1"/>
    <col min="1281" max="1281" width="24.7109375" style="227" customWidth="1"/>
    <col min="1282" max="1283" width="22.5703125" style="227" customWidth="1"/>
    <col min="1284" max="1536" width="11.42578125" style="227" hidden="1"/>
    <col min="1537" max="1537" width="24.7109375" style="227" customWidth="1"/>
    <col min="1538" max="1539" width="22.5703125" style="227" customWidth="1"/>
    <col min="1540" max="1792" width="11.42578125" style="227" hidden="1"/>
    <col min="1793" max="1793" width="24.7109375" style="227" customWidth="1"/>
    <col min="1794" max="1795" width="22.5703125" style="227" customWidth="1"/>
    <col min="1796" max="2048" width="11.42578125" style="227" hidden="1"/>
    <col min="2049" max="2049" width="24.7109375" style="227" customWidth="1"/>
    <col min="2050" max="2051" width="22.5703125" style="227" customWidth="1"/>
    <col min="2052" max="2304" width="11.42578125" style="227" hidden="1"/>
    <col min="2305" max="2305" width="24.7109375" style="227" customWidth="1"/>
    <col min="2306" max="2307" width="22.5703125" style="227" customWidth="1"/>
    <col min="2308" max="2560" width="11.42578125" style="227" hidden="1"/>
    <col min="2561" max="2561" width="24.7109375" style="227" customWidth="1"/>
    <col min="2562" max="2563" width="22.5703125" style="227" customWidth="1"/>
    <col min="2564" max="2816" width="11.42578125" style="227" hidden="1"/>
    <col min="2817" max="2817" width="24.7109375" style="227" customWidth="1"/>
    <col min="2818" max="2819" width="22.5703125" style="227" customWidth="1"/>
    <col min="2820" max="3072" width="11.42578125" style="227" hidden="1"/>
    <col min="3073" max="3073" width="24.7109375" style="227" customWidth="1"/>
    <col min="3074" max="3075" width="22.5703125" style="227" customWidth="1"/>
    <col min="3076" max="3328" width="11.42578125" style="227" hidden="1"/>
    <col min="3329" max="3329" width="24.7109375" style="227" customWidth="1"/>
    <col min="3330" max="3331" width="22.5703125" style="227" customWidth="1"/>
    <col min="3332" max="3584" width="11.42578125" style="227" hidden="1"/>
    <col min="3585" max="3585" width="24.7109375" style="227" customWidth="1"/>
    <col min="3586" max="3587" width="22.5703125" style="227" customWidth="1"/>
    <col min="3588" max="3840" width="11.42578125" style="227" hidden="1"/>
    <col min="3841" max="3841" width="24.7109375" style="227" customWidth="1"/>
    <col min="3842" max="3843" width="22.5703125" style="227" customWidth="1"/>
    <col min="3844" max="4096" width="11.42578125" style="227" hidden="1"/>
    <col min="4097" max="4097" width="24.7109375" style="227" customWidth="1"/>
    <col min="4098" max="4099" width="22.5703125" style="227" customWidth="1"/>
    <col min="4100" max="4352" width="11.42578125" style="227" hidden="1"/>
    <col min="4353" max="4353" width="24.7109375" style="227" customWidth="1"/>
    <col min="4354" max="4355" width="22.5703125" style="227" customWidth="1"/>
    <col min="4356" max="4608" width="11.42578125" style="227" hidden="1"/>
    <col min="4609" max="4609" width="24.7109375" style="227" customWidth="1"/>
    <col min="4610" max="4611" width="22.5703125" style="227" customWidth="1"/>
    <col min="4612" max="4864" width="11.42578125" style="227" hidden="1"/>
    <col min="4865" max="4865" width="24.7109375" style="227" customWidth="1"/>
    <col min="4866" max="4867" width="22.5703125" style="227" customWidth="1"/>
    <col min="4868" max="5120" width="11.42578125" style="227" hidden="1"/>
    <col min="5121" max="5121" width="24.7109375" style="227" customWidth="1"/>
    <col min="5122" max="5123" width="22.5703125" style="227" customWidth="1"/>
    <col min="5124" max="5376" width="11.42578125" style="227" hidden="1"/>
    <col min="5377" max="5377" width="24.7109375" style="227" customWidth="1"/>
    <col min="5378" max="5379" width="22.5703125" style="227" customWidth="1"/>
    <col min="5380" max="5632" width="11.42578125" style="227" hidden="1"/>
    <col min="5633" max="5633" width="24.7109375" style="227" customWidth="1"/>
    <col min="5634" max="5635" width="22.5703125" style="227" customWidth="1"/>
    <col min="5636" max="5888" width="11.42578125" style="227" hidden="1"/>
    <col min="5889" max="5889" width="24.7109375" style="227" customWidth="1"/>
    <col min="5890" max="5891" width="22.5703125" style="227" customWidth="1"/>
    <col min="5892" max="6144" width="11.42578125" style="227" hidden="1"/>
    <col min="6145" max="6145" width="24.7109375" style="227" customWidth="1"/>
    <col min="6146" max="6147" width="22.5703125" style="227" customWidth="1"/>
    <col min="6148" max="6400" width="11.42578125" style="227" hidden="1"/>
    <col min="6401" max="6401" width="24.7109375" style="227" customWidth="1"/>
    <col min="6402" max="6403" width="22.5703125" style="227" customWidth="1"/>
    <col min="6404" max="6656" width="11.42578125" style="227" hidden="1"/>
    <col min="6657" max="6657" width="24.7109375" style="227" customWidth="1"/>
    <col min="6658" max="6659" width="22.5703125" style="227" customWidth="1"/>
    <col min="6660" max="6912" width="11.42578125" style="227" hidden="1"/>
    <col min="6913" max="6913" width="24.7109375" style="227" customWidth="1"/>
    <col min="6914" max="6915" width="22.5703125" style="227" customWidth="1"/>
    <col min="6916" max="7168" width="11.42578125" style="227" hidden="1"/>
    <col min="7169" max="7169" width="24.7109375" style="227" customWidth="1"/>
    <col min="7170" max="7171" width="22.5703125" style="227" customWidth="1"/>
    <col min="7172" max="7424" width="11.42578125" style="227" hidden="1"/>
    <col min="7425" max="7425" width="24.7109375" style="227" customWidth="1"/>
    <col min="7426" max="7427" width="22.5703125" style="227" customWidth="1"/>
    <col min="7428" max="7680" width="11.42578125" style="227" hidden="1"/>
    <col min="7681" max="7681" width="24.7109375" style="227" customWidth="1"/>
    <col min="7682" max="7683" width="22.5703125" style="227" customWidth="1"/>
    <col min="7684" max="7936" width="11.42578125" style="227" hidden="1"/>
    <col min="7937" max="7937" width="24.7109375" style="227" customWidth="1"/>
    <col min="7938" max="7939" width="22.5703125" style="227" customWidth="1"/>
    <col min="7940" max="8192" width="11.42578125" style="227" hidden="1"/>
    <col min="8193" max="8193" width="24.7109375" style="227" customWidth="1"/>
    <col min="8194" max="8195" width="22.5703125" style="227" customWidth="1"/>
    <col min="8196" max="8448" width="11.42578125" style="227" hidden="1"/>
    <col min="8449" max="8449" width="24.7109375" style="227" customWidth="1"/>
    <col min="8450" max="8451" width="22.5703125" style="227" customWidth="1"/>
    <col min="8452" max="8704" width="11.42578125" style="227" hidden="1"/>
    <col min="8705" max="8705" width="24.7109375" style="227" customWidth="1"/>
    <col min="8706" max="8707" width="22.5703125" style="227" customWidth="1"/>
    <col min="8708" max="8960" width="11.42578125" style="227" hidden="1"/>
    <col min="8961" max="8961" width="24.7109375" style="227" customWidth="1"/>
    <col min="8962" max="8963" width="22.5703125" style="227" customWidth="1"/>
    <col min="8964" max="9216" width="11.42578125" style="227" hidden="1"/>
    <col min="9217" max="9217" width="24.7109375" style="227" customWidth="1"/>
    <col min="9218" max="9219" width="22.5703125" style="227" customWidth="1"/>
    <col min="9220" max="9472" width="11.42578125" style="227" hidden="1"/>
    <col min="9473" max="9473" width="24.7109375" style="227" customWidth="1"/>
    <col min="9474" max="9475" width="22.5703125" style="227" customWidth="1"/>
    <col min="9476" max="9728" width="11.42578125" style="227" hidden="1"/>
    <col min="9729" max="9729" width="24.7109375" style="227" customWidth="1"/>
    <col min="9730" max="9731" width="22.5703125" style="227" customWidth="1"/>
    <col min="9732" max="9984" width="11.42578125" style="227" hidden="1"/>
    <col min="9985" max="9985" width="24.7109375" style="227" customWidth="1"/>
    <col min="9986" max="9987" width="22.5703125" style="227" customWidth="1"/>
    <col min="9988" max="10240" width="11.42578125" style="227" hidden="1"/>
    <col min="10241" max="10241" width="24.7109375" style="227" customWidth="1"/>
    <col min="10242" max="10243" width="22.5703125" style="227" customWidth="1"/>
    <col min="10244" max="10496" width="11.42578125" style="227" hidden="1"/>
    <col min="10497" max="10497" width="24.7109375" style="227" customWidth="1"/>
    <col min="10498" max="10499" width="22.5703125" style="227" customWidth="1"/>
    <col min="10500" max="10752" width="11.42578125" style="227" hidden="1"/>
    <col min="10753" max="10753" width="24.7109375" style="227" customWidth="1"/>
    <col min="10754" max="10755" width="22.5703125" style="227" customWidth="1"/>
    <col min="10756" max="11008" width="11.42578125" style="227" hidden="1"/>
    <col min="11009" max="11009" width="24.7109375" style="227" customWidth="1"/>
    <col min="11010" max="11011" width="22.5703125" style="227" customWidth="1"/>
    <col min="11012" max="11264" width="11.42578125" style="227" hidden="1"/>
    <col min="11265" max="11265" width="24.7109375" style="227" customWidth="1"/>
    <col min="11266" max="11267" width="22.5703125" style="227" customWidth="1"/>
    <col min="11268" max="11520" width="11.42578125" style="227" hidden="1"/>
    <col min="11521" max="11521" width="24.7109375" style="227" customWidth="1"/>
    <col min="11522" max="11523" width="22.5703125" style="227" customWidth="1"/>
    <col min="11524" max="11776" width="11.42578125" style="227" hidden="1"/>
    <col min="11777" max="11777" width="24.7109375" style="227" customWidth="1"/>
    <col min="11778" max="11779" width="22.5703125" style="227" customWidth="1"/>
    <col min="11780" max="12032" width="11.42578125" style="227" hidden="1"/>
    <col min="12033" max="12033" width="24.7109375" style="227" customWidth="1"/>
    <col min="12034" max="12035" width="22.5703125" style="227" customWidth="1"/>
    <col min="12036" max="12288" width="11.42578125" style="227" hidden="1"/>
    <col min="12289" max="12289" width="24.7109375" style="227" customWidth="1"/>
    <col min="12290" max="12291" width="22.5703125" style="227" customWidth="1"/>
    <col min="12292" max="12544" width="11.42578125" style="227" hidden="1"/>
    <col min="12545" max="12545" width="24.7109375" style="227" customWidth="1"/>
    <col min="12546" max="12547" width="22.5703125" style="227" customWidth="1"/>
    <col min="12548" max="12800" width="11.42578125" style="227" hidden="1"/>
    <col min="12801" max="12801" width="24.7109375" style="227" customWidth="1"/>
    <col min="12802" max="12803" width="22.5703125" style="227" customWidth="1"/>
    <col min="12804" max="13056" width="11.42578125" style="227" hidden="1"/>
    <col min="13057" max="13057" width="24.7109375" style="227" customWidth="1"/>
    <col min="13058" max="13059" width="22.5703125" style="227" customWidth="1"/>
    <col min="13060" max="13312" width="11.42578125" style="227" hidden="1"/>
    <col min="13313" max="13313" width="24.7109375" style="227" customWidth="1"/>
    <col min="13314" max="13315" width="22.5703125" style="227" customWidth="1"/>
    <col min="13316" max="13568" width="11.42578125" style="227" hidden="1"/>
    <col min="13569" max="13569" width="24.7109375" style="227" customWidth="1"/>
    <col min="13570" max="13571" width="22.5703125" style="227" customWidth="1"/>
    <col min="13572" max="13824" width="11.42578125" style="227" hidden="1"/>
    <col min="13825" max="13825" width="24.7109375" style="227" customWidth="1"/>
    <col min="13826" max="13827" width="22.5703125" style="227" customWidth="1"/>
    <col min="13828" max="14080" width="11.42578125" style="227" hidden="1"/>
    <col min="14081" max="14081" width="24.7109375" style="227" customWidth="1"/>
    <col min="14082" max="14083" width="22.5703125" style="227" customWidth="1"/>
    <col min="14084" max="14336" width="11.42578125" style="227" hidden="1"/>
    <col min="14337" max="14337" width="24.7109375" style="227" customWidth="1"/>
    <col min="14338" max="14339" width="22.5703125" style="227" customWidth="1"/>
    <col min="14340" max="14592" width="11.42578125" style="227" hidden="1"/>
    <col min="14593" max="14593" width="24.7109375" style="227" customWidth="1"/>
    <col min="14594" max="14595" width="22.5703125" style="227" customWidth="1"/>
    <col min="14596" max="14848" width="11.42578125" style="227" hidden="1"/>
    <col min="14849" max="14849" width="24.7109375" style="227" customWidth="1"/>
    <col min="14850" max="14851" width="22.5703125" style="227" customWidth="1"/>
    <col min="14852" max="15104" width="11.42578125" style="227" hidden="1"/>
    <col min="15105" max="15105" width="24.7109375" style="227" customWidth="1"/>
    <col min="15106" max="15107" width="22.5703125" style="227" customWidth="1"/>
    <col min="15108" max="15360" width="11.42578125" style="227" hidden="1"/>
    <col min="15361" max="15361" width="24.7109375" style="227" customWidth="1"/>
    <col min="15362" max="15363" width="22.5703125" style="227" customWidth="1"/>
    <col min="15364" max="15616" width="11.42578125" style="227" hidden="1"/>
    <col min="15617" max="15617" width="24.7109375" style="227" customWidth="1"/>
    <col min="15618" max="15619" width="22.5703125" style="227" customWidth="1"/>
    <col min="15620" max="15872" width="11.42578125" style="227" hidden="1"/>
    <col min="15873" max="15873" width="24.7109375" style="227" customWidth="1"/>
    <col min="15874" max="15875" width="22.5703125" style="227" customWidth="1"/>
    <col min="15876" max="16128" width="11.42578125" style="227" hidden="1"/>
    <col min="16129" max="16129" width="24.7109375" style="227" customWidth="1"/>
    <col min="16130" max="16131" width="22.5703125" style="227" customWidth="1"/>
    <col min="16132" max="16384" width="11.42578125" style="227" hidden="1"/>
  </cols>
  <sheetData>
    <row r="1" spans="1:3" ht="15.75" x14ac:dyDescent="0.25">
      <c r="A1" s="297" t="s">
        <v>1006</v>
      </c>
      <c r="B1" s="297"/>
      <c r="C1" s="297"/>
    </row>
    <row r="2" spans="1:3" ht="15.75" x14ac:dyDescent="0.25">
      <c r="A2" s="297" t="s">
        <v>1007</v>
      </c>
      <c r="B2" s="297"/>
      <c r="C2" s="297"/>
    </row>
    <row r="3" spans="1:3" ht="15.75" x14ac:dyDescent="0.25">
      <c r="A3" s="297" t="s">
        <v>1054</v>
      </c>
      <c r="B3" s="297"/>
      <c r="C3" s="297"/>
    </row>
    <row r="4" spans="1:3" x14ac:dyDescent="0.25">
      <c r="A4" s="298" t="s">
        <v>1008</v>
      </c>
      <c r="B4" s="298"/>
      <c r="C4" s="298"/>
    </row>
    <row r="5" spans="1:3" ht="5.25" customHeight="1" x14ac:dyDescent="0.25">
      <c r="A5" s="185"/>
      <c r="B5" s="185"/>
      <c r="C5" s="185"/>
    </row>
    <row r="6" spans="1:3" x14ac:dyDescent="0.25">
      <c r="A6" s="184" t="s">
        <v>242</v>
      </c>
      <c r="B6" s="192" t="s">
        <v>243</v>
      </c>
      <c r="C6" s="192" t="s">
        <v>244</v>
      </c>
    </row>
    <row r="7" spans="1:3" ht="0" hidden="1" customHeight="1" x14ac:dyDescent="0.25">
      <c r="A7" s="160"/>
      <c r="B7" s="161"/>
      <c r="C7" s="162"/>
    </row>
    <row r="8" spans="1:3" x14ac:dyDescent="0.25">
      <c r="A8" s="160" t="s">
        <v>328</v>
      </c>
      <c r="B8" s="161">
        <v>1007964</v>
      </c>
      <c r="C8" s="162">
        <v>8.3699999999999996E-4</v>
      </c>
    </row>
    <row r="9" spans="1:3" x14ac:dyDescent="0.25">
      <c r="A9" s="160" t="s">
        <v>423</v>
      </c>
      <c r="B9" s="161">
        <v>13281.34</v>
      </c>
      <c r="C9" s="162">
        <v>1.1E-5</v>
      </c>
    </row>
    <row r="10" spans="1:3" x14ac:dyDescent="0.25">
      <c r="A10" s="160" t="s">
        <v>202</v>
      </c>
      <c r="B10" s="161">
        <v>56984467.369999997</v>
      </c>
      <c r="C10" s="162">
        <v>4.7327000000000001E-2</v>
      </c>
    </row>
    <row r="11" spans="1:3" x14ac:dyDescent="0.25">
      <c r="A11" s="160" t="s">
        <v>203</v>
      </c>
      <c r="B11" s="161">
        <v>36480058.009999998</v>
      </c>
      <c r="C11" s="162">
        <v>3.0297000000000001E-2</v>
      </c>
    </row>
    <row r="12" spans="1:3" x14ac:dyDescent="0.25">
      <c r="A12" s="160" t="s">
        <v>226</v>
      </c>
      <c r="B12" s="161">
        <v>7024072.8200000003</v>
      </c>
      <c r="C12" s="162">
        <v>5.8329999999999996E-3</v>
      </c>
    </row>
    <row r="13" spans="1:3" x14ac:dyDescent="0.25">
      <c r="A13" s="160" t="s">
        <v>204</v>
      </c>
      <c r="B13" s="161">
        <v>37484687.32</v>
      </c>
      <c r="C13" s="162">
        <v>3.1130999999999999E-2</v>
      </c>
    </row>
    <row r="14" spans="1:3" x14ac:dyDescent="0.25">
      <c r="A14" s="160" t="s">
        <v>205</v>
      </c>
      <c r="B14" s="161">
        <v>106695450.81999999</v>
      </c>
      <c r="C14" s="162">
        <v>8.8612999999999997E-2</v>
      </c>
    </row>
    <row r="15" spans="1:3" x14ac:dyDescent="0.25">
      <c r="A15" s="160" t="s">
        <v>186</v>
      </c>
      <c r="B15" s="161">
        <v>79911974.069999993</v>
      </c>
      <c r="C15" s="162">
        <v>6.6368999999999997E-2</v>
      </c>
    </row>
    <row r="16" spans="1:3" x14ac:dyDescent="0.25">
      <c r="A16" s="160" t="s">
        <v>245</v>
      </c>
      <c r="B16" s="161">
        <v>1738305.65</v>
      </c>
      <c r="C16" s="162">
        <v>1.4430000000000001E-3</v>
      </c>
    </row>
    <row r="17" spans="1:3" x14ac:dyDescent="0.25">
      <c r="A17" s="160" t="s">
        <v>192</v>
      </c>
      <c r="B17" s="161">
        <v>2687802.95</v>
      </c>
      <c r="C17" s="162">
        <v>2.232E-3</v>
      </c>
    </row>
    <row r="18" spans="1:3" x14ac:dyDescent="0.25">
      <c r="A18" s="160" t="s">
        <v>190</v>
      </c>
      <c r="B18" s="161">
        <v>90187372.650000006</v>
      </c>
      <c r="C18" s="162">
        <v>7.4903999999999998E-2</v>
      </c>
    </row>
    <row r="19" spans="1:3" x14ac:dyDescent="0.25">
      <c r="A19" s="160" t="s">
        <v>206</v>
      </c>
      <c r="B19" s="161">
        <v>46624877.530000001</v>
      </c>
      <c r="C19" s="162">
        <v>3.8723E-2</v>
      </c>
    </row>
    <row r="20" spans="1:3" x14ac:dyDescent="0.25">
      <c r="A20" s="160" t="s">
        <v>207</v>
      </c>
      <c r="B20" s="161">
        <v>89964462.569999993</v>
      </c>
      <c r="C20" s="162">
        <v>7.4718999999999994E-2</v>
      </c>
    </row>
    <row r="21" spans="1:3" x14ac:dyDescent="0.25">
      <c r="A21" s="160" t="s">
        <v>208</v>
      </c>
      <c r="B21" s="161">
        <v>938049.91</v>
      </c>
      <c r="C21" s="162">
        <v>7.7899999999999996E-4</v>
      </c>
    </row>
    <row r="22" spans="1:3" x14ac:dyDescent="0.25">
      <c r="A22" s="160" t="s">
        <v>209</v>
      </c>
      <c r="B22" s="161">
        <v>26370859.440000001</v>
      </c>
      <c r="C22" s="162">
        <v>2.1902000000000001E-2</v>
      </c>
    </row>
    <row r="23" spans="1:3" x14ac:dyDescent="0.25">
      <c r="A23" s="160" t="s">
        <v>251</v>
      </c>
      <c r="B23" s="161">
        <v>366356</v>
      </c>
      <c r="C23" s="162">
        <v>3.0400000000000002E-4</v>
      </c>
    </row>
    <row r="24" spans="1:3" x14ac:dyDescent="0.25">
      <c r="A24" s="160" t="s">
        <v>814</v>
      </c>
      <c r="B24" s="161">
        <v>617701.17000000004</v>
      </c>
      <c r="C24" s="162">
        <v>5.13E-4</v>
      </c>
    </row>
    <row r="25" spans="1:3" x14ac:dyDescent="0.25">
      <c r="A25" s="160" t="s">
        <v>874</v>
      </c>
      <c r="B25" s="161">
        <v>2889906.12</v>
      </c>
      <c r="C25" s="162">
        <v>2.3999999999999998E-3</v>
      </c>
    </row>
    <row r="26" spans="1:3" x14ac:dyDescent="0.25">
      <c r="A26" s="160" t="s">
        <v>193</v>
      </c>
      <c r="B26" s="161">
        <v>367876.66</v>
      </c>
      <c r="C26" s="162">
        <v>3.0499999999999999E-4</v>
      </c>
    </row>
    <row r="27" spans="1:3" x14ac:dyDescent="0.25">
      <c r="A27" s="160" t="s">
        <v>181</v>
      </c>
      <c r="B27" s="161">
        <v>5379811.2800000003</v>
      </c>
      <c r="C27" s="162">
        <v>4.4679999999999997E-3</v>
      </c>
    </row>
    <row r="28" spans="1:3" x14ac:dyDescent="0.25">
      <c r="A28" s="160" t="s">
        <v>246</v>
      </c>
      <c r="B28" s="161">
        <v>307802.96000000002</v>
      </c>
      <c r="C28" s="162">
        <v>2.5500000000000002E-4</v>
      </c>
    </row>
    <row r="29" spans="1:3" x14ac:dyDescent="0.25">
      <c r="A29" s="160" t="s">
        <v>194</v>
      </c>
      <c r="B29" s="161">
        <v>346238.12</v>
      </c>
      <c r="C29" s="162">
        <v>2.8699999999999998E-4</v>
      </c>
    </row>
    <row r="30" spans="1:3" x14ac:dyDescent="0.25">
      <c r="A30" s="160" t="s">
        <v>520</v>
      </c>
      <c r="B30" s="161">
        <v>3941464.81</v>
      </c>
      <c r="C30" s="162">
        <v>3.2729999999999999E-3</v>
      </c>
    </row>
    <row r="31" spans="1:3" x14ac:dyDescent="0.25">
      <c r="A31" s="160" t="s">
        <v>252</v>
      </c>
      <c r="B31" s="161">
        <v>451306.27</v>
      </c>
      <c r="C31" s="162">
        <v>3.7399999999999998E-4</v>
      </c>
    </row>
    <row r="32" spans="1:3" x14ac:dyDescent="0.25">
      <c r="A32" s="160" t="s">
        <v>210</v>
      </c>
      <c r="B32" s="161">
        <v>3966052.99</v>
      </c>
      <c r="C32" s="162">
        <v>3.2929999999999999E-3</v>
      </c>
    </row>
    <row r="33" spans="1:3" x14ac:dyDescent="0.25">
      <c r="A33" s="160" t="s">
        <v>211</v>
      </c>
      <c r="B33" s="161">
        <v>30603323.359999999</v>
      </c>
      <c r="C33" s="162">
        <v>2.5416999999999999E-2</v>
      </c>
    </row>
    <row r="34" spans="1:3" x14ac:dyDescent="0.25">
      <c r="A34" s="160" t="s">
        <v>212</v>
      </c>
      <c r="B34" s="161">
        <v>31383176.789999999</v>
      </c>
      <c r="C34" s="162">
        <v>2.6064E-2</v>
      </c>
    </row>
    <row r="35" spans="1:3" x14ac:dyDescent="0.25">
      <c r="A35" s="160" t="s">
        <v>179</v>
      </c>
      <c r="B35" s="161">
        <v>79290504.310000002</v>
      </c>
      <c r="C35" s="162">
        <v>6.5852999999999995E-2</v>
      </c>
    </row>
    <row r="36" spans="1:3" x14ac:dyDescent="0.25">
      <c r="A36" s="160" t="s">
        <v>195</v>
      </c>
      <c r="B36" s="161">
        <v>120029.63</v>
      </c>
      <c r="C36" s="162">
        <v>9.8999999999999994E-5</v>
      </c>
    </row>
    <row r="37" spans="1:3" x14ac:dyDescent="0.25">
      <c r="A37" s="160" t="s">
        <v>213</v>
      </c>
      <c r="B37" s="161">
        <v>19702740.27</v>
      </c>
      <c r="C37" s="162">
        <v>1.6362999999999999E-2</v>
      </c>
    </row>
    <row r="38" spans="1:3" x14ac:dyDescent="0.25">
      <c r="A38" s="160" t="s">
        <v>214</v>
      </c>
      <c r="B38" s="161">
        <v>6981073.54</v>
      </c>
      <c r="C38" s="162">
        <v>5.7980000000000002E-3</v>
      </c>
    </row>
    <row r="39" spans="1:3" x14ac:dyDescent="0.25">
      <c r="A39" s="160" t="s">
        <v>1009</v>
      </c>
      <c r="B39" s="161">
        <v>3160389.83</v>
      </c>
      <c r="C39" s="162">
        <v>2.624E-3</v>
      </c>
    </row>
    <row r="40" spans="1:3" x14ac:dyDescent="0.25">
      <c r="A40" s="160" t="s">
        <v>302</v>
      </c>
      <c r="B40" s="161">
        <v>3669537.6</v>
      </c>
      <c r="C40" s="162">
        <v>3.0469999999999998E-3</v>
      </c>
    </row>
    <row r="41" spans="1:3" x14ac:dyDescent="0.25">
      <c r="A41" s="160" t="s">
        <v>305</v>
      </c>
      <c r="B41" s="161">
        <v>4090329.67</v>
      </c>
      <c r="C41" s="162">
        <v>3.3969999999999998E-3</v>
      </c>
    </row>
    <row r="42" spans="1:3" x14ac:dyDescent="0.25">
      <c r="A42" s="160" t="s">
        <v>278</v>
      </c>
      <c r="B42" s="161">
        <v>486451.56</v>
      </c>
      <c r="C42" s="162">
        <v>4.0400000000000001E-4</v>
      </c>
    </row>
    <row r="43" spans="1:3" x14ac:dyDescent="0.25">
      <c r="A43" s="160" t="s">
        <v>229</v>
      </c>
      <c r="B43" s="161">
        <v>1412683.51</v>
      </c>
      <c r="C43" s="162">
        <v>1.173E-3</v>
      </c>
    </row>
    <row r="44" spans="1:3" x14ac:dyDescent="0.25">
      <c r="A44" s="160" t="s">
        <v>290</v>
      </c>
      <c r="B44" s="161">
        <v>2355481.5699999998</v>
      </c>
      <c r="C44" s="162">
        <v>1.9559999999999998E-3</v>
      </c>
    </row>
    <row r="45" spans="1:3" x14ac:dyDescent="0.25">
      <c r="A45" s="160" t="s">
        <v>217</v>
      </c>
      <c r="B45" s="161">
        <v>1526924.2</v>
      </c>
      <c r="C45" s="162">
        <v>1.268E-3</v>
      </c>
    </row>
    <row r="46" spans="1:3" ht="18" customHeight="1" x14ac:dyDescent="0.25">
      <c r="A46" s="160" t="s">
        <v>191</v>
      </c>
      <c r="B46" s="161">
        <v>7332392.7199999997</v>
      </c>
      <c r="C46" s="162">
        <v>6.0889999999999998E-3</v>
      </c>
    </row>
    <row r="47" spans="1:3" x14ac:dyDescent="0.25">
      <c r="A47" s="160" t="s">
        <v>182</v>
      </c>
      <c r="B47" s="161">
        <v>2658461.4700000002</v>
      </c>
      <c r="C47" s="162">
        <v>2.2070000000000002E-3</v>
      </c>
    </row>
    <row r="48" spans="1:3" x14ac:dyDescent="0.25">
      <c r="A48" s="160" t="s">
        <v>786</v>
      </c>
      <c r="B48" s="161">
        <v>1468734.7</v>
      </c>
      <c r="C48" s="162">
        <v>1.219E-3</v>
      </c>
    </row>
    <row r="49" spans="1:3" x14ac:dyDescent="0.25">
      <c r="A49" s="160" t="s">
        <v>622</v>
      </c>
      <c r="B49" s="161">
        <v>496220.46</v>
      </c>
      <c r="C49" s="162">
        <v>4.1199999999999999E-4</v>
      </c>
    </row>
    <row r="50" spans="1:3" x14ac:dyDescent="0.25">
      <c r="A50" s="160" t="s">
        <v>623</v>
      </c>
      <c r="B50" s="161">
        <v>487652.96</v>
      </c>
      <c r="C50" s="162">
        <v>4.0499999999999998E-4</v>
      </c>
    </row>
    <row r="51" spans="1:3" x14ac:dyDescent="0.25">
      <c r="A51" s="160" t="s">
        <v>254</v>
      </c>
      <c r="B51" s="161">
        <v>56790.52</v>
      </c>
      <c r="C51" s="162">
        <v>4.6999999999999997E-5</v>
      </c>
    </row>
    <row r="52" spans="1:3" x14ac:dyDescent="0.25">
      <c r="A52" s="160" t="s">
        <v>511</v>
      </c>
      <c r="B52" s="161">
        <v>864347</v>
      </c>
      <c r="C52" s="162">
        <v>7.1699999999999997E-4</v>
      </c>
    </row>
    <row r="53" spans="1:3" x14ac:dyDescent="0.25">
      <c r="A53" s="160" t="s">
        <v>255</v>
      </c>
      <c r="B53" s="161">
        <v>271015.81</v>
      </c>
      <c r="C53" s="162">
        <v>2.2499999999999999E-4</v>
      </c>
    </row>
    <row r="54" spans="1:3" x14ac:dyDescent="0.25">
      <c r="A54" s="160" t="s">
        <v>907</v>
      </c>
      <c r="B54" s="161">
        <v>1400849.85</v>
      </c>
      <c r="C54" s="162">
        <v>1.163E-3</v>
      </c>
    </row>
    <row r="55" spans="1:3" x14ac:dyDescent="0.25">
      <c r="A55" s="160" t="s">
        <v>1051</v>
      </c>
      <c r="B55" s="161">
        <v>2943611.36</v>
      </c>
      <c r="C55" s="162">
        <v>2.444E-3</v>
      </c>
    </row>
    <row r="56" spans="1:3" x14ac:dyDescent="0.25">
      <c r="A56" s="160" t="s">
        <v>1130</v>
      </c>
      <c r="B56" s="161">
        <v>416426.55</v>
      </c>
      <c r="C56" s="162">
        <v>3.4499999999999998E-4</v>
      </c>
    </row>
    <row r="57" spans="1:3" x14ac:dyDescent="0.25">
      <c r="A57" s="160" t="s">
        <v>875</v>
      </c>
      <c r="B57" s="161">
        <v>1594011.96</v>
      </c>
      <c r="C57" s="162">
        <v>1.323E-3</v>
      </c>
    </row>
    <row r="58" spans="1:3" x14ac:dyDescent="0.25">
      <c r="A58" s="160" t="s">
        <v>471</v>
      </c>
      <c r="B58" s="161">
        <v>2061208.97</v>
      </c>
      <c r="C58" s="162">
        <v>1.7110000000000001E-3</v>
      </c>
    </row>
    <row r="59" spans="1:3" x14ac:dyDescent="0.25">
      <c r="A59" s="160" t="s">
        <v>227</v>
      </c>
      <c r="B59" s="161">
        <v>2027047.5</v>
      </c>
      <c r="C59" s="162">
        <v>1.683E-3</v>
      </c>
    </row>
    <row r="60" spans="1:3" x14ac:dyDescent="0.25">
      <c r="A60" s="160" t="s">
        <v>256</v>
      </c>
      <c r="B60" s="161">
        <v>20282.62</v>
      </c>
      <c r="C60" s="162">
        <v>1.5999999999999999E-5</v>
      </c>
    </row>
    <row r="61" spans="1:3" x14ac:dyDescent="0.25">
      <c r="A61" s="160" t="s">
        <v>465</v>
      </c>
      <c r="B61" s="161">
        <v>307783.99</v>
      </c>
      <c r="C61" s="162">
        <v>2.5500000000000002E-4</v>
      </c>
    </row>
    <row r="62" spans="1:3" x14ac:dyDescent="0.25">
      <c r="A62" s="160" t="s">
        <v>197</v>
      </c>
      <c r="B62" s="161">
        <v>13526801.75</v>
      </c>
      <c r="C62" s="162">
        <v>1.1233999999999999E-2</v>
      </c>
    </row>
    <row r="63" spans="1:3" x14ac:dyDescent="0.25">
      <c r="A63" s="160" t="s">
        <v>200</v>
      </c>
      <c r="B63" s="161">
        <v>14108169.77</v>
      </c>
      <c r="C63" s="162">
        <v>1.1716000000000001E-2</v>
      </c>
    </row>
    <row r="64" spans="1:3" x14ac:dyDescent="0.25">
      <c r="A64" s="160" t="s">
        <v>380</v>
      </c>
      <c r="B64" s="161">
        <v>27702772.469999999</v>
      </c>
      <c r="C64" s="162">
        <v>2.3008000000000001E-2</v>
      </c>
    </row>
    <row r="65" spans="1:3" x14ac:dyDescent="0.25">
      <c r="A65" s="160" t="s">
        <v>269</v>
      </c>
      <c r="B65" s="161">
        <v>22200.12</v>
      </c>
      <c r="C65" s="162">
        <v>1.8E-5</v>
      </c>
    </row>
    <row r="66" spans="1:3" x14ac:dyDescent="0.25">
      <c r="A66" s="160" t="s">
        <v>815</v>
      </c>
      <c r="B66" s="161">
        <v>744150.88</v>
      </c>
      <c r="C66" s="162">
        <v>6.1799999999999995E-4</v>
      </c>
    </row>
    <row r="67" spans="1:3" x14ac:dyDescent="0.25">
      <c r="A67" s="160" t="s">
        <v>198</v>
      </c>
      <c r="B67" s="161">
        <v>18482759.969999999</v>
      </c>
      <c r="C67" s="162">
        <v>1.5350000000000001E-2</v>
      </c>
    </row>
    <row r="68" spans="1:3" x14ac:dyDescent="0.25">
      <c r="A68" s="160" t="s">
        <v>257</v>
      </c>
      <c r="B68" s="161">
        <v>5911.02</v>
      </c>
      <c r="C68" s="162">
        <v>3.9999999999999998E-6</v>
      </c>
    </row>
    <row r="69" spans="1:3" x14ac:dyDescent="0.25">
      <c r="A69" s="160" t="s">
        <v>714</v>
      </c>
      <c r="B69" s="161">
        <v>864364.9</v>
      </c>
      <c r="C69" s="162">
        <v>7.1699999999999997E-4</v>
      </c>
    </row>
    <row r="70" spans="1:3" x14ac:dyDescent="0.25">
      <c r="A70" s="160" t="s">
        <v>258</v>
      </c>
      <c r="B70" s="161">
        <v>9371.93</v>
      </c>
      <c r="C70" s="162">
        <v>6.9999999999999999E-6</v>
      </c>
    </row>
    <row r="71" spans="1:3" x14ac:dyDescent="0.25">
      <c r="A71" s="160" t="s">
        <v>592</v>
      </c>
      <c r="B71" s="161">
        <v>778452.53</v>
      </c>
      <c r="C71" s="162">
        <v>6.4599999999999998E-4</v>
      </c>
    </row>
    <row r="72" spans="1:3" x14ac:dyDescent="0.25">
      <c r="A72" s="160" t="s">
        <v>247</v>
      </c>
      <c r="B72" s="161">
        <v>195712239.27000001</v>
      </c>
      <c r="C72" s="162">
        <v>0.162547</v>
      </c>
    </row>
    <row r="73" spans="1:3" x14ac:dyDescent="0.25">
      <c r="A73" s="160" t="s">
        <v>248</v>
      </c>
      <c r="B73" s="161">
        <v>92044035.920000002</v>
      </c>
      <c r="C73" s="162">
        <v>7.6446E-2</v>
      </c>
    </row>
    <row r="74" spans="1:3" x14ac:dyDescent="0.25">
      <c r="A74" s="160" t="s">
        <v>249</v>
      </c>
      <c r="B74" s="161">
        <v>1156013.92</v>
      </c>
      <c r="C74" s="162">
        <v>9.6000000000000002E-4</v>
      </c>
    </row>
    <row r="75" spans="1:3" x14ac:dyDescent="0.25">
      <c r="A75" s="160" t="s">
        <v>250</v>
      </c>
      <c r="B75" s="161">
        <v>26939832.620000001</v>
      </c>
      <c r="C75" s="162">
        <v>2.2374000000000002E-2</v>
      </c>
    </row>
    <row r="76" spans="1:3" ht="0" hidden="1" customHeight="1" x14ac:dyDescent="0.25">
      <c r="A76" s="160"/>
      <c r="B76" s="161"/>
      <c r="C76" s="162"/>
    </row>
    <row r="77" spans="1:3" ht="0" hidden="1" customHeight="1" x14ac:dyDescent="0.25">
      <c r="A77" s="160"/>
      <c r="B77" s="161"/>
      <c r="C77" s="162"/>
    </row>
    <row r="78" spans="1:3" ht="0" hidden="1" customHeight="1" x14ac:dyDescent="0.25">
      <c r="A78" s="160"/>
      <c r="B78" s="161"/>
      <c r="C78" s="162"/>
    </row>
    <row r="79" spans="1:3" ht="0" hidden="1" customHeight="1" x14ac:dyDescent="0.25">
      <c r="A79" s="160"/>
      <c r="B79" s="161"/>
      <c r="C79" s="162"/>
    </row>
    <row r="80" spans="1:3" ht="0" hidden="1" customHeight="1" x14ac:dyDescent="0.25">
      <c r="A80" s="160"/>
      <c r="B80" s="161"/>
      <c r="C80" s="162"/>
    </row>
    <row r="81" spans="1:3" x14ac:dyDescent="0.25">
      <c r="A81" s="191" t="s">
        <v>232</v>
      </c>
      <c r="B81" s="38">
        <f>SUM(B7:B80)</f>
        <v>1204034764.1799998</v>
      </c>
      <c r="C81" s="190">
        <f>SUM(C7:C80)</f>
        <v>0.99996099999999966</v>
      </c>
    </row>
    <row r="82" spans="1:3" x14ac:dyDescent="0.25">
      <c r="A82" s="299" t="s">
        <v>2</v>
      </c>
      <c r="B82" s="299"/>
      <c r="C82" s="299"/>
    </row>
    <row r="83" spans="1:3" x14ac:dyDescent="0.25">
      <c r="A83" s="299"/>
      <c r="B83" s="299"/>
      <c r="C83" s="299"/>
    </row>
    <row r="86" spans="1:3" x14ac:dyDescent="0.25"/>
  </sheetData>
  <mergeCells count="5">
    <mergeCell ref="A1:C1"/>
    <mergeCell ref="A2:C2"/>
    <mergeCell ref="A3:C3"/>
    <mergeCell ref="A4:C4"/>
    <mergeCell ref="A82:C8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07"/>
  <sheetViews>
    <sheetView workbookViewId="0">
      <selection activeCell="B107" sqref="B107"/>
    </sheetView>
  </sheetViews>
  <sheetFormatPr baseColWidth="10" defaultColWidth="0" defaultRowHeight="15" x14ac:dyDescent="0.25"/>
  <cols>
    <col min="1" max="1" width="34.85546875" style="227" customWidth="1"/>
    <col min="2" max="3" width="24.42578125" style="227" customWidth="1"/>
    <col min="4" max="256" width="11.42578125" style="227" hidden="1"/>
    <col min="257" max="257" width="34.85546875" style="227" customWidth="1"/>
    <col min="258" max="259" width="24.42578125" style="227" customWidth="1"/>
    <col min="260" max="512" width="11.42578125" style="227" hidden="1"/>
    <col min="513" max="513" width="34.85546875" style="227" customWidth="1"/>
    <col min="514" max="515" width="24.42578125" style="227" customWidth="1"/>
    <col min="516" max="768" width="11.42578125" style="227" hidden="1"/>
    <col min="769" max="769" width="34.85546875" style="227" customWidth="1"/>
    <col min="770" max="771" width="24.42578125" style="227" customWidth="1"/>
    <col min="772" max="1024" width="11.42578125" style="227" hidden="1"/>
    <col min="1025" max="1025" width="34.85546875" style="227" customWidth="1"/>
    <col min="1026" max="1027" width="24.42578125" style="227" customWidth="1"/>
    <col min="1028" max="1280" width="11.42578125" style="227" hidden="1"/>
    <col min="1281" max="1281" width="34.85546875" style="227" customWidth="1"/>
    <col min="1282" max="1283" width="24.42578125" style="227" customWidth="1"/>
    <col min="1284" max="1536" width="11.42578125" style="227" hidden="1"/>
    <col min="1537" max="1537" width="34.85546875" style="227" customWidth="1"/>
    <col min="1538" max="1539" width="24.42578125" style="227" customWidth="1"/>
    <col min="1540" max="1792" width="11.42578125" style="227" hidden="1"/>
    <col min="1793" max="1793" width="34.85546875" style="227" customWidth="1"/>
    <col min="1794" max="1795" width="24.42578125" style="227" customWidth="1"/>
    <col min="1796" max="2048" width="11.42578125" style="227" hidden="1"/>
    <col min="2049" max="2049" width="34.85546875" style="227" customWidth="1"/>
    <col min="2050" max="2051" width="24.42578125" style="227" customWidth="1"/>
    <col min="2052" max="2304" width="11.42578125" style="227" hidden="1"/>
    <col min="2305" max="2305" width="34.85546875" style="227" customWidth="1"/>
    <col min="2306" max="2307" width="24.42578125" style="227" customWidth="1"/>
    <col min="2308" max="2560" width="11.42578125" style="227" hidden="1"/>
    <col min="2561" max="2561" width="34.85546875" style="227" customWidth="1"/>
    <col min="2562" max="2563" width="24.42578125" style="227" customWidth="1"/>
    <col min="2564" max="2816" width="11.42578125" style="227" hidden="1"/>
    <col min="2817" max="2817" width="34.85546875" style="227" customWidth="1"/>
    <col min="2818" max="2819" width="24.42578125" style="227" customWidth="1"/>
    <col min="2820" max="3072" width="11.42578125" style="227" hidden="1"/>
    <col min="3073" max="3073" width="34.85546875" style="227" customWidth="1"/>
    <col min="3074" max="3075" width="24.42578125" style="227" customWidth="1"/>
    <col min="3076" max="3328" width="11.42578125" style="227" hidden="1"/>
    <col min="3329" max="3329" width="34.85546875" style="227" customWidth="1"/>
    <col min="3330" max="3331" width="24.42578125" style="227" customWidth="1"/>
    <col min="3332" max="3584" width="11.42578125" style="227" hidden="1"/>
    <col min="3585" max="3585" width="34.85546875" style="227" customWidth="1"/>
    <col min="3586" max="3587" width="24.42578125" style="227" customWidth="1"/>
    <col min="3588" max="3840" width="11.42578125" style="227" hidden="1"/>
    <col min="3841" max="3841" width="34.85546875" style="227" customWidth="1"/>
    <col min="3842" max="3843" width="24.42578125" style="227" customWidth="1"/>
    <col min="3844" max="4096" width="11.42578125" style="227" hidden="1"/>
    <col min="4097" max="4097" width="34.85546875" style="227" customWidth="1"/>
    <col min="4098" max="4099" width="24.42578125" style="227" customWidth="1"/>
    <col min="4100" max="4352" width="11.42578125" style="227" hidden="1"/>
    <col min="4353" max="4353" width="34.85546875" style="227" customWidth="1"/>
    <col min="4354" max="4355" width="24.42578125" style="227" customWidth="1"/>
    <col min="4356" max="4608" width="11.42578125" style="227" hidden="1"/>
    <col min="4609" max="4609" width="34.85546875" style="227" customWidth="1"/>
    <col min="4610" max="4611" width="24.42578125" style="227" customWidth="1"/>
    <col min="4612" max="4864" width="11.42578125" style="227" hidden="1"/>
    <col min="4865" max="4865" width="34.85546875" style="227" customWidth="1"/>
    <col min="4866" max="4867" width="24.42578125" style="227" customWidth="1"/>
    <col min="4868" max="5120" width="11.42578125" style="227" hidden="1"/>
    <col min="5121" max="5121" width="34.85546875" style="227" customWidth="1"/>
    <col min="5122" max="5123" width="24.42578125" style="227" customWidth="1"/>
    <col min="5124" max="5376" width="11.42578125" style="227" hidden="1"/>
    <col min="5377" max="5377" width="34.85546875" style="227" customWidth="1"/>
    <col min="5378" max="5379" width="24.42578125" style="227" customWidth="1"/>
    <col min="5380" max="5632" width="11.42578125" style="227" hidden="1"/>
    <col min="5633" max="5633" width="34.85546875" style="227" customWidth="1"/>
    <col min="5634" max="5635" width="24.42578125" style="227" customWidth="1"/>
    <col min="5636" max="5888" width="11.42578125" style="227" hidden="1"/>
    <col min="5889" max="5889" width="34.85546875" style="227" customWidth="1"/>
    <col min="5890" max="5891" width="24.42578125" style="227" customWidth="1"/>
    <col min="5892" max="6144" width="11.42578125" style="227" hidden="1"/>
    <col min="6145" max="6145" width="34.85546875" style="227" customWidth="1"/>
    <col min="6146" max="6147" width="24.42578125" style="227" customWidth="1"/>
    <col min="6148" max="6400" width="11.42578125" style="227" hidden="1"/>
    <col min="6401" max="6401" width="34.85546875" style="227" customWidth="1"/>
    <col min="6402" max="6403" width="24.42578125" style="227" customWidth="1"/>
    <col min="6404" max="6656" width="11.42578125" style="227" hidden="1"/>
    <col min="6657" max="6657" width="34.85546875" style="227" customWidth="1"/>
    <col min="6658" max="6659" width="24.42578125" style="227" customWidth="1"/>
    <col min="6660" max="6912" width="11.42578125" style="227" hidden="1"/>
    <col min="6913" max="6913" width="34.85546875" style="227" customWidth="1"/>
    <col min="6914" max="6915" width="24.42578125" style="227" customWidth="1"/>
    <col min="6916" max="7168" width="11.42578125" style="227" hidden="1"/>
    <col min="7169" max="7169" width="34.85546875" style="227" customWidth="1"/>
    <col min="7170" max="7171" width="24.42578125" style="227" customWidth="1"/>
    <col min="7172" max="7424" width="11.42578125" style="227" hidden="1"/>
    <col min="7425" max="7425" width="34.85546875" style="227" customWidth="1"/>
    <col min="7426" max="7427" width="24.42578125" style="227" customWidth="1"/>
    <col min="7428" max="7680" width="11.42578125" style="227" hidden="1"/>
    <col min="7681" max="7681" width="34.85546875" style="227" customWidth="1"/>
    <col min="7682" max="7683" width="24.42578125" style="227" customWidth="1"/>
    <col min="7684" max="7936" width="11.42578125" style="227" hidden="1"/>
    <col min="7937" max="7937" width="34.85546875" style="227" customWidth="1"/>
    <col min="7938" max="7939" width="24.42578125" style="227" customWidth="1"/>
    <col min="7940" max="8192" width="11.42578125" style="227" hidden="1"/>
    <col min="8193" max="8193" width="34.85546875" style="227" customWidth="1"/>
    <col min="8194" max="8195" width="24.42578125" style="227" customWidth="1"/>
    <col min="8196" max="8448" width="11.42578125" style="227" hidden="1"/>
    <col min="8449" max="8449" width="34.85546875" style="227" customWidth="1"/>
    <col min="8450" max="8451" width="24.42578125" style="227" customWidth="1"/>
    <col min="8452" max="8704" width="11.42578125" style="227" hidden="1"/>
    <col min="8705" max="8705" width="34.85546875" style="227" customWidth="1"/>
    <col min="8706" max="8707" width="24.42578125" style="227" customWidth="1"/>
    <col min="8708" max="8960" width="11.42578125" style="227" hidden="1"/>
    <col min="8961" max="8961" width="34.85546875" style="227" customWidth="1"/>
    <col min="8962" max="8963" width="24.42578125" style="227" customWidth="1"/>
    <col min="8964" max="9216" width="11.42578125" style="227" hidden="1"/>
    <col min="9217" max="9217" width="34.85546875" style="227" customWidth="1"/>
    <col min="9218" max="9219" width="24.42578125" style="227" customWidth="1"/>
    <col min="9220" max="9472" width="11.42578125" style="227" hidden="1"/>
    <col min="9473" max="9473" width="34.85546875" style="227" customWidth="1"/>
    <col min="9474" max="9475" width="24.42578125" style="227" customWidth="1"/>
    <col min="9476" max="9728" width="11.42578125" style="227" hidden="1"/>
    <col min="9729" max="9729" width="34.85546875" style="227" customWidth="1"/>
    <col min="9730" max="9731" width="24.42578125" style="227" customWidth="1"/>
    <col min="9732" max="9984" width="11.42578125" style="227" hidden="1"/>
    <col min="9985" max="9985" width="34.85546875" style="227" customWidth="1"/>
    <col min="9986" max="9987" width="24.42578125" style="227" customWidth="1"/>
    <col min="9988" max="10240" width="11.42578125" style="227" hidden="1"/>
    <col min="10241" max="10241" width="34.85546875" style="227" customWidth="1"/>
    <col min="10242" max="10243" width="24.42578125" style="227" customWidth="1"/>
    <col min="10244" max="10496" width="11.42578125" style="227" hidden="1"/>
    <col min="10497" max="10497" width="34.85546875" style="227" customWidth="1"/>
    <col min="10498" max="10499" width="24.42578125" style="227" customWidth="1"/>
    <col min="10500" max="10752" width="11.42578125" style="227" hidden="1"/>
    <col min="10753" max="10753" width="34.85546875" style="227" customWidth="1"/>
    <col min="10754" max="10755" width="24.42578125" style="227" customWidth="1"/>
    <col min="10756" max="11008" width="11.42578125" style="227" hidden="1"/>
    <col min="11009" max="11009" width="34.85546875" style="227" customWidth="1"/>
    <col min="11010" max="11011" width="24.42578125" style="227" customWidth="1"/>
    <col min="11012" max="11264" width="11.42578125" style="227" hidden="1"/>
    <col min="11265" max="11265" width="34.85546875" style="227" customWidth="1"/>
    <col min="11266" max="11267" width="24.42578125" style="227" customWidth="1"/>
    <col min="11268" max="11520" width="11.42578125" style="227" hidden="1"/>
    <col min="11521" max="11521" width="34.85546875" style="227" customWidth="1"/>
    <col min="11522" max="11523" width="24.42578125" style="227" customWidth="1"/>
    <col min="11524" max="11776" width="11.42578125" style="227" hidden="1"/>
    <col min="11777" max="11777" width="34.85546875" style="227" customWidth="1"/>
    <col min="11778" max="11779" width="24.42578125" style="227" customWidth="1"/>
    <col min="11780" max="12032" width="11.42578125" style="227" hidden="1"/>
    <col min="12033" max="12033" width="34.85546875" style="227" customWidth="1"/>
    <col min="12034" max="12035" width="24.42578125" style="227" customWidth="1"/>
    <col min="12036" max="12288" width="11.42578125" style="227" hidden="1"/>
    <col min="12289" max="12289" width="34.85546875" style="227" customWidth="1"/>
    <col min="12290" max="12291" width="24.42578125" style="227" customWidth="1"/>
    <col min="12292" max="12544" width="11.42578125" style="227" hidden="1"/>
    <col min="12545" max="12545" width="34.85546875" style="227" customWidth="1"/>
    <col min="12546" max="12547" width="24.42578125" style="227" customWidth="1"/>
    <col min="12548" max="12800" width="11.42578125" style="227" hidden="1"/>
    <col min="12801" max="12801" width="34.85546875" style="227" customWidth="1"/>
    <col min="12802" max="12803" width="24.42578125" style="227" customWidth="1"/>
    <col min="12804" max="13056" width="11.42578125" style="227" hidden="1"/>
    <col min="13057" max="13057" width="34.85546875" style="227" customWidth="1"/>
    <col min="13058" max="13059" width="24.42578125" style="227" customWidth="1"/>
    <col min="13060" max="13312" width="11.42578125" style="227" hidden="1"/>
    <col min="13313" max="13313" width="34.85546875" style="227" customWidth="1"/>
    <col min="13314" max="13315" width="24.42578125" style="227" customWidth="1"/>
    <col min="13316" max="13568" width="11.42578125" style="227" hidden="1"/>
    <col min="13569" max="13569" width="34.85546875" style="227" customWidth="1"/>
    <col min="13570" max="13571" width="24.42578125" style="227" customWidth="1"/>
    <col min="13572" max="13824" width="11.42578125" style="227" hidden="1"/>
    <col min="13825" max="13825" width="34.85546875" style="227" customWidth="1"/>
    <col min="13826" max="13827" width="24.42578125" style="227" customWidth="1"/>
    <col min="13828" max="14080" width="11.42578125" style="227" hidden="1"/>
    <col min="14081" max="14081" width="34.85546875" style="227" customWidth="1"/>
    <col min="14082" max="14083" width="24.42578125" style="227" customWidth="1"/>
    <col min="14084" max="14336" width="11.42578125" style="227" hidden="1"/>
    <col min="14337" max="14337" width="34.85546875" style="227" customWidth="1"/>
    <col min="14338" max="14339" width="24.42578125" style="227" customWidth="1"/>
    <col min="14340" max="14592" width="11.42578125" style="227" hidden="1"/>
    <col min="14593" max="14593" width="34.85546875" style="227" customWidth="1"/>
    <col min="14594" max="14595" width="24.42578125" style="227" customWidth="1"/>
    <col min="14596" max="14848" width="11.42578125" style="227" hidden="1"/>
    <col min="14849" max="14849" width="34.85546875" style="227" customWidth="1"/>
    <col min="14850" max="14851" width="24.42578125" style="227" customWidth="1"/>
    <col min="14852" max="15104" width="11.42578125" style="227" hidden="1"/>
    <col min="15105" max="15105" width="34.85546875" style="227" customWidth="1"/>
    <col min="15106" max="15107" width="24.42578125" style="227" customWidth="1"/>
    <col min="15108" max="15360" width="11.42578125" style="227" hidden="1"/>
    <col min="15361" max="15361" width="34.85546875" style="227" customWidth="1"/>
    <col min="15362" max="15363" width="24.42578125" style="227" customWidth="1"/>
    <col min="15364" max="15616" width="11.42578125" style="227" hidden="1"/>
    <col min="15617" max="15617" width="34.85546875" style="227" customWidth="1"/>
    <col min="15618" max="15619" width="24.42578125" style="227" customWidth="1"/>
    <col min="15620" max="15872" width="11.42578125" style="227" hidden="1"/>
    <col min="15873" max="15873" width="34.85546875" style="227" customWidth="1"/>
    <col min="15874" max="15875" width="24.42578125" style="227" customWidth="1"/>
    <col min="15876" max="16128" width="11.42578125" style="227" hidden="1"/>
    <col min="16129" max="16129" width="34.85546875" style="227" customWidth="1"/>
    <col min="16130" max="16131" width="24.42578125" style="227" customWidth="1"/>
    <col min="16132" max="16384" width="11.42578125" style="227" hidden="1"/>
  </cols>
  <sheetData>
    <row r="1" spans="1:3" ht="15.75" x14ac:dyDescent="0.25">
      <c r="A1" s="297" t="s">
        <v>1010</v>
      </c>
      <c r="B1" s="297"/>
      <c r="C1" s="297"/>
    </row>
    <row r="2" spans="1:3" ht="15.75" x14ac:dyDescent="0.25">
      <c r="A2" s="297" t="s">
        <v>1011</v>
      </c>
      <c r="B2" s="297"/>
      <c r="C2" s="297"/>
    </row>
    <row r="3" spans="1:3" ht="15.75" x14ac:dyDescent="0.25">
      <c r="A3" s="297" t="s">
        <v>1054</v>
      </c>
      <c r="B3" s="297"/>
      <c r="C3" s="297"/>
    </row>
    <row r="4" spans="1:3" x14ac:dyDescent="0.25">
      <c r="A4" s="298" t="s">
        <v>1008</v>
      </c>
      <c r="B4" s="298"/>
      <c r="C4" s="298"/>
    </row>
    <row r="5" spans="1:3" ht="5.25" customHeight="1" x14ac:dyDescent="0.3">
      <c r="A5" s="177"/>
      <c r="B5" s="177"/>
      <c r="C5" s="177"/>
    </row>
    <row r="6" spans="1:3" x14ac:dyDescent="0.25">
      <c r="A6" s="178" t="s">
        <v>259</v>
      </c>
      <c r="B6" s="183" t="s">
        <v>232</v>
      </c>
      <c r="C6" s="183" t="s">
        <v>244</v>
      </c>
    </row>
    <row r="7" spans="1:3" x14ac:dyDescent="0.25">
      <c r="A7" s="174" t="s">
        <v>261</v>
      </c>
      <c r="B7" s="45">
        <v>6209874.9000000004</v>
      </c>
      <c r="C7" s="175">
        <v>5.1520000000000003E-3</v>
      </c>
    </row>
    <row r="8" spans="1:3" x14ac:dyDescent="0.25">
      <c r="A8" s="174" t="s">
        <v>178</v>
      </c>
      <c r="B8" s="45">
        <v>145382053.77000001</v>
      </c>
      <c r="C8" s="175">
        <v>0.12074</v>
      </c>
    </row>
    <row r="9" spans="1:3" x14ac:dyDescent="0.25">
      <c r="A9" s="174" t="s">
        <v>180</v>
      </c>
      <c r="B9" s="45">
        <v>93454482.120000005</v>
      </c>
      <c r="C9" s="175">
        <v>7.7606999999999995E-2</v>
      </c>
    </row>
    <row r="10" spans="1:3" x14ac:dyDescent="0.25">
      <c r="A10" s="174" t="s">
        <v>976</v>
      </c>
      <c r="B10" s="45">
        <v>1526924.2</v>
      </c>
      <c r="C10" s="175">
        <v>1.268E-3</v>
      </c>
    </row>
    <row r="11" spans="1:3" x14ac:dyDescent="0.25">
      <c r="A11" s="174" t="s">
        <v>816</v>
      </c>
      <c r="B11" s="45">
        <v>744150.88</v>
      </c>
      <c r="C11" s="175">
        <v>6.1799999999999995E-4</v>
      </c>
    </row>
    <row r="12" spans="1:3" x14ac:dyDescent="0.25">
      <c r="A12" s="174" t="s">
        <v>199</v>
      </c>
      <c r="B12" s="45">
        <v>12051790.539999999</v>
      </c>
      <c r="C12" s="175">
        <v>1.0009000000000001E-2</v>
      </c>
    </row>
    <row r="13" spans="1:3" x14ac:dyDescent="0.25">
      <c r="A13" s="174" t="s">
        <v>260</v>
      </c>
      <c r="B13" s="45">
        <v>2056379.23</v>
      </c>
      <c r="C13" s="175">
        <v>1.707E-3</v>
      </c>
    </row>
    <row r="14" spans="1:3" x14ac:dyDescent="0.25">
      <c r="A14" s="174" t="s">
        <v>201</v>
      </c>
      <c r="B14" s="45">
        <v>602728088.53999996</v>
      </c>
      <c r="C14" s="175">
        <v>0.500583</v>
      </c>
    </row>
    <row r="15" spans="1:3" x14ac:dyDescent="0.25">
      <c r="A15" s="174" t="s">
        <v>183</v>
      </c>
      <c r="B15" s="45">
        <v>7393515</v>
      </c>
      <c r="C15" s="175">
        <v>6.1399999999999996E-3</v>
      </c>
    </row>
    <row r="16" spans="1:3" x14ac:dyDescent="0.25">
      <c r="A16" s="174" t="s">
        <v>215</v>
      </c>
      <c r="B16" s="45">
        <v>16635383.27</v>
      </c>
      <c r="C16" s="175">
        <v>1.3809999999999999E-2</v>
      </c>
    </row>
    <row r="17" spans="1:3" x14ac:dyDescent="0.25">
      <c r="A17" s="174" t="s">
        <v>247</v>
      </c>
      <c r="B17" s="45">
        <v>195712239.27000001</v>
      </c>
      <c r="C17" s="175">
        <v>0.162547</v>
      </c>
    </row>
    <row r="18" spans="1:3" x14ac:dyDescent="0.25">
      <c r="A18" s="174" t="s">
        <v>248</v>
      </c>
      <c r="B18" s="45">
        <v>92044035.920000002</v>
      </c>
      <c r="C18" s="175">
        <v>7.6446E-2</v>
      </c>
    </row>
    <row r="19" spans="1:3" x14ac:dyDescent="0.25">
      <c r="A19" s="174" t="s">
        <v>249</v>
      </c>
      <c r="B19" s="45">
        <v>1156013.92</v>
      </c>
      <c r="C19" s="175">
        <v>9.6000000000000002E-4</v>
      </c>
    </row>
    <row r="20" spans="1:3" x14ac:dyDescent="0.25">
      <c r="A20" s="174" t="s">
        <v>250</v>
      </c>
      <c r="B20" s="45">
        <v>26939832.620000001</v>
      </c>
      <c r="C20" s="175">
        <v>2.2374000000000002E-2</v>
      </c>
    </row>
    <row r="21" spans="1:3" ht="15" hidden="1" customHeight="1" x14ac:dyDescent="0.25">
      <c r="A21" s="174"/>
      <c r="B21" s="45"/>
      <c r="C21" s="175"/>
    </row>
    <row r="22" spans="1:3" ht="15" hidden="1" customHeight="1" x14ac:dyDescent="0.25">
      <c r="A22" s="174"/>
      <c r="B22" s="45"/>
      <c r="C22" s="175"/>
    </row>
    <row r="23" spans="1:3" ht="15" hidden="1" customHeight="1" x14ac:dyDescent="0.25">
      <c r="A23" s="174"/>
      <c r="B23" s="45"/>
      <c r="C23" s="175"/>
    </row>
    <row r="24" spans="1:3" ht="15" hidden="1" customHeight="1" x14ac:dyDescent="0.25">
      <c r="A24" s="174"/>
      <c r="B24" s="45"/>
      <c r="C24" s="175"/>
    </row>
    <row r="25" spans="1:3" ht="15" hidden="1" customHeight="1" x14ac:dyDescent="0.25">
      <c r="A25" s="174"/>
      <c r="B25" s="45"/>
      <c r="C25" s="175"/>
    </row>
    <row r="26" spans="1:3" ht="15" hidden="1" customHeight="1" x14ac:dyDescent="0.25">
      <c r="A26" s="174"/>
      <c r="B26" s="45"/>
      <c r="C26" s="175"/>
    </row>
    <row r="27" spans="1:3" ht="15" hidden="1" customHeight="1" x14ac:dyDescent="0.25">
      <c r="A27" s="174"/>
      <c r="B27" s="45"/>
      <c r="C27" s="175"/>
    </row>
    <row r="28" spans="1:3" ht="15" hidden="1" customHeight="1" x14ac:dyDescent="0.25">
      <c r="A28" s="174"/>
      <c r="B28" s="45"/>
      <c r="C28" s="175"/>
    </row>
    <row r="29" spans="1:3" ht="15" hidden="1" customHeight="1" x14ac:dyDescent="0.25">
      <c r="A29" s="174"/>
      <c r="B29" s="45"/>
      <c r="C29" s="175"/>
    </row>
    <row r="30" spans="1:3" ht="15" hidden="1" customHeight="1" x14ac:dyDescent="0.25">
      <c r="A30" s="174"/>
      <c r="B30" s="45"/>
      <c r="C30" s="175"/>
    </row>
    <row r="31" spans="1:3" ht="15" hidden="1" customHeight="1" x14ac:dyDescent="0.25">
      <c r="A31" s="174"/>
      <c r="B31" s="45"/>
      <c r="C31" s="175"/>
    </row>
    <row r="32" spans="1:3" ht="15" hidden="1" customHeight="1" x14ac:dyDescent="0.25">
      <c r="A32" s="174"/>
      <c r="B32" s="45"/>
      <c r="C32" s="175"/>
    </row>
    <row r="33" spans="1:3" ht="15" hidden="1" customHeight="1" x14ac:dyDescent="0.25">
      <c r="A33" s="174"/>
      <c r="B33" s="45"/>
      <c r="C33" s="175"/>
    </row>
    <row r="34" spans="1:3" ht="15" hidden="1" customHeight="1" x14ac:dyDescent="0.25">
      <c r="A34" s="174"/>
      <c r="B34" s="45"/>
      <c r="C34" s="175"/>
    </row>
    <row r="35" spans="1:3" ht="15" hidden="1" customHeight="1" x14ac:dyDescent="0.25">
      <c r="A35" s="174"/>
      <c r="B35" s="45"/>
      <c r="C35" s="175"/>
    </row>
    <row r="36" spans="1:3" ht="15" hidden="1" customHeight="1" x14ac:dyDescent="0.25">
      <c r="A36" s="174"/>
      <c r="B36" s="45"/>
      <c r="C36" s="175"/>
    </row>
    <row r="37" spans="1:3" ht="15" hidden="1" customHeight="1" x14ac:dyDescent="0.25">
      <c r="A37" s="174"/>
      <c r="B37" s="45"/>
      <c r="C37" s="175"/>
    </row>
    <row r="38" spans="1:3" ht="15" hidden="1" customHeight="1" x14ac:dyDescent="0.25">
      <c r="A38" s="174"/>
      <c r="B38" s="45"/>
      <c r="C38" s="175"/>
    </row>
    <row r="39" spans="1:3" ht="15" hidden="1" customHeight="1" x14ac:dyDescent="0.25">
      <c r="A39" s="174"/>
      <c r="B39" s="45"/>
      <c r="C39" s="175"/>
    </row>
    <row r="40" spans="1:3" ht="15" hidden="1" customHeight="1" x14ac:dyDescent="0.25">
      <c r="A40" s="174"/>
      <c r="B40" s="45"/>
      <c r="C40" s="175"/>
    </row>
    <row r="41" spans="1:3" ht="15" hidden="1" customHeight="1" x14ac:dyDescent="0.25">
      <c r="A41" s="174"/>
      <c r="B41" s="45"/>
      <c r="C41" s="175"/>
    </row>
    <row r="42" spans="1:3" ht="15" hidden="1" customHeight="1" x14ac:dyDescent="0.25">
      <c r="A42" s="174"/>
      <c r="B42" s="45"/>
      <c r="C42" s="175"/>
    </row>
    <row r="43" spans="1:3" ht="15" hidden="1" customHeight="1" x14ac:dyDescent="0.25">
      <c r="A43" s="174"/>
      <c r="B43" s="45"/>
      <c r="C43" s="175"/>
    </row>
    <row r="44" spans="1:3" ht="15" hidden="1" customHeight="1" x14ac:dyDescent="0.25">
      <c r="A44" s="174"/>
      <c r="B44" s="45"/>
      <c r="C44" s="175"/>
    </row>
    <row r="45" spans="1:3" ht="15" hidden="1" customHeight="1" x14ac:dyDescent="0.25">
      <c r="A45" s="174"/>
      <c r="B45" s="45"/>
      <c r="C45" s="175"/>
    </row>
    <row r="46" spans="1:3" ht="15" hidden="1" customHeight="1" x14ac:dyDescent="0.25">
      <c r="A46" s="174"/>
      <c r="B46" s="45"/>
      <c r="C46" s="175"/>
    </row>
    <row r="47" spans="1:3" ht="15" hidden="1" customHeight="1" x14ac:dyDescent="0.25">
      <c r="A47" s="174"/>
      <c r="B47" s="45"/>
      <c r="C47" s="175"/>
    </row>
    <row r="48" spans="1:3" ht="15" hidden="1" customHeight="1" x14ac:dyDescent="0.25">
      <c r="A48" s="174"/>
      <c r="B48" s="45"/>
      <c r="C48" s="175"/>
    </row>
    <row r="49" spans="1:3" ht="15" hidden="1" customHeight="1" x14ac:dyDescent="0.25">
      <c r="A49" s="174"/>
      <c r="B49" s="45"/>
      <c r="C49" s="175"/>
    </row>
    <row r="50" spans="1:3" ht="15" hidden="1" customHeight="1" x14ac:dyDescent="0.25">
      <c r="A50" s="174"/>
      <c r="B50" s="45"/>
      <c r="C50" s="175"/>
    </row>
    <row r="51" spans="1:3" ht="15" hidden="1" customHeight="1" x14ac:dyDescent="0.25">
      <c r="A51" s="174"/>
      <c r="B51" s="45"/>
      <c r="C51" s="175"/>
    </row>
    <row r="52" spans="1:3" ht="15" hidden="1" customHeight="1" x14ac:dyDescent="0.25">
      <c r="A52" s="174"/>
      <c r="B52" s="45"/>
      <c r="C52" s="175"/>
    </row>
    <row r="53" spans="1:3" ht="15" hidden="1" customHeight="1" x14ac:dyDescent="0.25">
      <c r="A53" s="174"/>
      <c r="B53" s="45"/>
      <c r="C53" s="175"/>
    </row>
    <row r="54" spans="1:3" ht="15" hidden="1" customHeight="1" x14ac:dyDescent="0.25">
      <c r="A54" s="174"/>
      <c r="B54" s="45"/>
      <c r="C54" s="175"/>
    </row>
    <row r="55" spans="1:3" ht="15" hidden="1" customHeight="1" x14ac:dyDescent="0.25">
      <c r="A55" s="174"/>
      <c r="B55" s="45"/>
      <c r="C55" s="175"/>
    </row>
    <row r="56" spans="1:3" ht="15" hidden="1" customHeight="1" x14ac:dyDescent="0.25">
      <c r="A56" s="174"/>
      <c r="B56" s="45"/>
      <c r="C56" s="175"/>
    </row>
    <row r="57" spans="1:3" ht="15" hidden="1" customHeight="1" x14ac:dyDescent="0.25">
      <c r="A57" s="174"/>
      <c r="B57" s="45"/>
      <c r="C57" s="175"/>
    </row>
    <row r="58" spans="1:3" ht="15" hidden="1" customHeight="1" x14ac:dyDescent="0.25">
      <c r="A58" s="174"/>
      <c r="B58" s="45"/>
      <c r="C58" s="175"/>
    </row>
    <row r="59" spans="1:3" ht="15" hidden="1" customHeight="1" x14ac:dyDescent="0.25">
      <c r="A59" s="174"/>
      <c r="B59" s="45"/>
      <c r="C59" s="175"/>
    </row>
    <row r="60" spans="1:3" ht="15" hidden="1" customHeight="1" x14ac:dyDescent="0.25">
      <c r="A60" s="174"/>
      <c r="B60" s="45"/>
      <c r="C60" s="175"/>
    </row>
    <row r="61" spans="1:3" ht="15" hidden="1" customHeight="1" x14ac:dyDescent="0.25">
      <c r="A61" s="174"/>
      <c r="B61" s="45"/>
      <c r="C61" s="175"/>
    </row>
    <row r="62" spans="1:3" ht="15" hidden="1" customHeight="1" x14ac:dyDescent="0.25">
      <c r="A62" s="174"/>
      <c r="B62" s="45"/>
      <c r="C62" s="175"/>
    </row>
    <row r="63" spans="1:3" ht="15" hidden="1" customHeight="1" x14ac:dyDescent="0.25">
      <c r="A63" s="174"/>
      <c r="B63" s="45"/>
      <c r="C63" s="175"/>
    </row>
    <row r="64" spans="1:3" ht="15" hidden="1" customHeight="1" x14ac:dyDescent="0.25">
      <c r="A64" s="174"/>
      <c r="B64" s="45"/>
      <c r="C64" s="175"/>
    </row>
    <row r="65" spans="1:3" ht="15" hidden="1" customHeight="1" x14ac:dyDescent="0.25">
      <c r="A65" s="174"/>
      <c r="B65" s="45"/>
      <c r="C65" s="175"/>
    </row>
    <row r="66" spans="1:3" ht="15" hidden="1" customHeight="1" x14ac:dyDescent="0.25">
      <c r="A66" s="174"/>
      <c r="B66" s="45"/>
      <c r="C66" s="175"/>
    </row>
    <row r="67" spans="1:3" ht="15" hidden="1" customHeight="1" x14ac:dyDescent="0.25">
      <c r="A67" s="174"/>
      <c r="B67" s="45"/>
      <c r="C67" s="175"/>
    </row>
    <row r="68" spans="1:3" ht="15" hidden="1" customHeight="1" x14ac:dyDescent="0.25">
      <c r="A68" s="174"/>
      <c r="B68" s="45"/>
      <c r="C68" s="175"/>
    </row>
    <row r="69" spans="1:3" ht="15" hidden="1" customHeight="1" x14ac:dyDescent="0.25">
      <c r="A69" s="174"/>
      <c r="B69" s="45"/>
      <c r="C69" s="175"/>
    </row>
    <row r="70" spans="1:3" ht="15" hidden="1" customHeight="1" x14ac:dyDescent="0.25">
      <c r="A70" s="174"/>
      <c r="B70" s="45"/>
      <c r="C70" s="175"/>
    </row>
    <row r="71" spans="1:3" ht="15" hidden="1" customHeight="1" x14ac:dyDescent="0.25">
      <c r="A71" s="174"/>
      <c r="B71" s="45"/>
      <c r="C71" s="175"/>
    </row>
    <row r="72" spans="1:3" ht="15" hidden="1" customHeight="1" x14ac:dyDescent="0.25">
      <c r="A72" s="174"/>
      <c r="B72" s="45"/>
      <c r="C72" s="175"/>
    </row>
    <row r="73" spans="1:3" ht="15" hidden="1" customHeight="1" x14ac:dyDescent="0.25">
      <c r="A73" s="174"/>
      <c r="B73" s="45"/>
      <c r="C73" s="175"/>
    </row>
    <row r="74" spans="1:3" ht="15" hidden="1" customHeight="1" x14ac:dyDescent="0.25">
      <c r="A74" s="174"/>
      <c r="B74" s="45"/>
      <c r="C74" s="175"/>
    </row>
    <row r="75" spans="1:3" ht="15" hidden="1" customHeight="1" x14ac:dyDescent="0.25">
      <c r="A75" s="174"/>
      <c r="B75" s="45"/>
      <c r="C75" s="175"/>
    </row>
    <row r="76" spans="1:3" ht="15" hidden="1" customHeight="1" x14ac:dyDescent="0.25">
      <c r="A76" s="174"/>
      <c r="B76" s="45"/>
      <c r="C76" s="175"/>
    </row>
    <row r="77" spans="1:3" ht="15" hidden="1" customHeight="1" x14ac:dyDescent="0.25">
      <c r="A77" s="174"/>
      <c r="B77" s="45"/>
      <c r="C77" s="175"/>
    </row>
    <row r="78" spans="1:3" ht="15" hidden="1" customHeight="1" x14ac:dyDescent="0.25">
      <c r="A78" s="174"/>
      <c r="B78" s="45"/>
      <c r="C78" s="175"/>
    </row>
    <row r="79" spans="1:3" ht="15" hidden="1" customHeight="1" x14ac:dyDescent="0.25">
      <c r="A79" s="174"/>
      <c r="B79" s="45"/>
      <c r="C79" s="175"/>
    </row>
    <row r="80" spans="1:3" ht="15" hidden="1" customHeight="1" x14ac:dyDescent="0.25">
      <c r="A80" s="174"/>
      <c r="B80" s="45"/>
      <c r="C80" s="175"/>
    </row>
    <row r="81" spans="1:3" ht="15" hidden="1" customHeight="1" x14ac:dyDescent="0.25">
      <c r="A81" s="174"/>
      <c r="B81" s="45"/>
      <c r="C81" s="175"/>
    </row>
    <row r="82" spans="1:3" ht="15" hidden="1" customHeight="1" x14ac:dyDescent="0.25">
      <c r="A82" s="174"/>
      <c r="B82" s="45"/>
      <c r="C82" s="175"/>
    </row>
    <row r="83" spans="1:3" ht="15" hidden="1" customHeight="1" x14ac:dyDescent="0.25">
      <c r="A83" s="174"/>
      <c r="B83" s="45"/>
      <c r="C83" s="175"/>
    </row>
    <row r="84" spans="1:3" ht="15" hidden="1" customHeight="1" x14ac:dyDescent="0.25">
      <c r="A84" s="174"/>
      <c r="B84" s="45"/>
      <c r="C84" s="175"/>
    </row>
    <row r="85" spans="1:3" ht="15" hidden="1" customHeight="1" x14ac:dyDescent="0.25">
      <c r="A85" s="174"/>
      <c r="B85" s="45"/>
      <c r="C85" s="175"/>
    </row>
    <row r="86" spans="1:3" ht="15" hidden="1" customHeight="1" x14ac:dyDescent="0.25">
      <c r="A86" s="174"/>
      <c r="B86" s="45"/>
      <c r="C86" s="175"/>
    </row>
    <row r="87" spans="1:3" ht="15" hidden="1" customHeight="1" x14ac:dyDescent="0.25">
      <c r="A87" s="174"/>
      <c r="B87" s="45"/>
      <c r="C87" s="175"/>
    </row>
    <row r="88" spans="1:3" ht="15" hidden="1" customHeight="1" x14ac:dyDescent="0.25">
      <c r="A88" s="174"/>
      <c r="B88" s="45"/>
      <c r="C88" s="175"/>
    </row>
    <row r="89" spans="1:3" ht="15" hidden="1" customHeight="1" x14ac:dyDescent="0.25">
      <c r="A89" s="174"/>
      <c r="B89" s="45"/>
      <c r="C89" s="175"/>
    </row>
    <row r="90" spans="1:3" ht="15" hidden="1" customHeight="1" x14ac:dyDescent="0.25">
      <c r="A90" s="174"/>
      <c r="B90" s="45"/>
      <c r="C90" s="175"/>
    </row>
    <row r="91" spans="1:3" ht="15" hidden="1" customHeight="1" x14ac:dyDescent="0.25">
      <c r="A91" s="174"/>
      <c r="B91" s="45"/>
      <c r="C91" s="175"/>
    </row>
    <row r="92" spans="1:3" ht="15" hidden="1" customHeight="1" x14ac:dyDescent="0.25">
      <c r="A92" s="174"/>
      <c r="B92" s="45"/>
      <c r="C92" s="175"/>
    </row>
    <row r="93" spans="1:3" ht="15" hidden="1" customHeight="1" x14ac:dyDescent="0.25">
      <c r="A93" s="174"/>
      <c r="B93" s="45"/>
      <c r="C93" s="175"/>
    </row>
    <row r="94" spans="1:3" ht="15" hidden="1" customHeight="1" x14ac:dyDescent="0.25">
      <c r="A94" s="174"/>
      <c r="B94" s="45"/>
      <c r="C94" s="175"/>
    </row>
    <row r="95" spans="1:3" ht="15" hidden="1" customHeight="1" x14ac:dyDescent="0.25">
      <c r="A95" s="174"/>
      <c r="B95" s="45"/>
      <c r="C95" s="175"/>
    </row>
    <row r="96" spans="1:3" ht="15" hidden="1" customHeight="1" x14ac:dyDescent="0.25">
      <c r="A96" s="174"/>
      <c r="B96" s="45"/>
      <c r="C96" s="175"/>
    </row>
    <row r="97" spans="1:3" ht="15" hidden="1" customHeight="1" x14ac:dyDescent="0.25">
      <c r="A97" s="174"/>
      <c r="B97" s="45"/>
      <c r="C97" s="175"/>
    </row>
    <row r="98" spans="1:3" ht="15" hidden="1" customHeight="1" x14ac:dyDescent="0.25">
      <c r="A98" s="174"/>
      <c r="B98" s="45"/>
      <c r="C98" s="175"/>
    </row>
    <row r="99" spans="1:3" ht="15" hidden="1" customHeight="1" x14ac:dyDescent="0.25">
      <c r="A99" s="174"/>
      <c r="B99" s="45"/>
      <c r="C99" s="175"/>
    </row>
    <row r="100" spans="1:3" ht="15" hidden="1" customHeight="1" x14ac:dyDescent="0.25">
      <c r="A100" s="174"/>
      <c r="B100" s="45"/>
      <c r="C100" s="175"/>
    </row>
    <row r="101" spans="1:3" x14ac:dyDescent="0.25">
      <c r="A101" s="195" t="s">
        <v>232</v>
      </c>
      <c r="B101" s="118">
        <f>SUM(B7:B100)</f>
        <v>1204034764.1800001</v>
      </c>
      <c r="C101" s="179">
        <f>SUM(C7:C100)</f>
        <v>0.99996099999999999</v>
      </c>
    </row>
    <row r="102" spans="1:3" ht="6.75" customHeight="1" x14ac:dyDescent="0.25"/>
    <row r="103" spans="1:3" ht="8.25" customHeight="1" x14ac:dyDescent="0.25">
      <c r="A103" s="186"/>
      <c r="B103" s="186"/>
      <c r="C103" s="186"/>
    </row>
    <row r="104" spans="1:3" x14ac:dyDescent="0.25">
      <c r="A104" s="299" t="s">
        <v>2</v>
      </c>
      <c r="B104" s="299"/>
      <c r="C104" s="299"/>
    </row>
    <row r="105" spans="1:3" x14ac:dyDescent="0.25">
      <c r="A105" s="299"/>
      <c r="B105" s="299"/>
      <c r="C105" s="299"/>
    </row>
    <row r="107" spans="1:3" x14ac:dyDescent="0.25">
      <c r="B107" s="207"/>
    </row>
  </sheetData>
  <mergeCells count="5">
    <mergeCell ref="A1:C1"/>
    <mergeCell ref="A2:C2"/>
    <mergeCell ref="A3:C3"/>
    <mergeCell ref="A4:C4"/>
    <mergeCell ref="A104:C10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workbookViewId="0">
      <selection activeCell="A44" sqref="A44"/>
    </sheetView>
  </sheetViews>
  <sheetFormatPr baseColWidth="10" defaultColWidth="0" defaultRowHeight="15" zeroHeight="1" x14ac:dyDescent="0.25"/>
  <cols>
    <col min="1" max="1" width="32.5703125" style="227" customWidth="1"/>
    <col min="2" max="2" width="32.140625" style="227" customWidth="1"/>
    <col min="3" max="3" width="33.140625" style="227" customWidth="1"/>
    <col min="4" max="16384" width="11.42578125" style="227" hidden="1"/>
  </cols>
  <sheetData>
    <row r="1" spans="1:3" ht="36.75" customHeight="1" x14ac:dyDescent="0.25">
      <c r="A1" s="300" t="s">
        <v>1012</v>
      </c>
      <c r="B1" s="300"/>
      <c r="C1" s="300"/>
    </row>
    <row r="2" spans="1:3" x14ac:dyDescent="0.25">
      <c r="A2" s="301" t="s">
        <v>1054</v>
      </c>
      <c r="B2" s="301"/>
      <c r="C2" s="301"/>
    </row>
    <row r="3" spans="1:3" x14ac:dyDescent="0.25">
      <c r="A3" s="302" t="s">
        <v>1013</v>
      </c>
      <c r="B3" s="302"/>
      <c r="C3" s="302"/>
    </row>
    <row r="4" spans="1:3" ht="4.5" customHeight="1" x14ac:dyDescent="0.25">
      <c r="A4" s="180"/>
      <c r="B4" s="180"/>
      <c r="C4" s="180"/>
    </row>
    <row r="5" spans="1:3" x14ac:dyDescent="0.25">
      <c r="A5" s="184" t="s">
        <v>242</v>
      </c>
      <c r="B5" s="192" t="s">
        <v>243</v>
      </c>
      <c r="C5" s="192" t="s">
        <v>244</v>
      </c>
    </row>
    <row r="6" spans="1:3" ht="0" hidden="1" customHeight="1" x14ac:dyDescent="0.25">
      <c r="A6" s="221"/>
      <c r="B6" s="222"/>
      <c r="C6" s="223"/>
    </row>
    <row r="7" spans="1:3" x14ac:dyDescent="0.25">
      <c r="A7" s="221" t="s">
        <v>435</v>
      </c>
      <c r="B7" s="222">
        <v>18417070.59</v>
      </c>
      <c r="C7" s="223">
        <v>1.0331E-2</v>
      </c>
    </row>
    <row r="8" spans="1:3" x14ac:dyDescent="0.25">
      <c r="A8" s="221" t="s">
        <v>328</v>
      </c>
      <c r="B8" s="222">
        <v>1462877.74</v>
      </c>
      <c r="C8" s="223">
        <v>8.1999999999999998E-4</v>
      </c>
    </row>
    <row r="9" spans="1:3" x14ac:dyDescent="0.25">
      <c r="A9" s="221" t="s">
        <v>202</v>
      </c>
      <c r="B9" s="222">
        <v>31749286.75</v>
      </c>
      <c r="C9" s="223">
        <v>1.7808999999999998E-2</v>
      </c>
    </row>
    <row r="10" spans="1:3" x14ac:dyDescent="0.25">
      <c r="A10" s="221" t="s">
        <v>203</v>
      </c>
      <c r="B10" s="222">
        <v>21877172.25</v>
      </c>
      <c r="C10" s="223">
        <v>1.2272E-2</v>
      </c>
    </row>
    <row r="11" spans="1:3" x14ac:dyDescent="0.25">
      <c r="A11" s="221" t="s">
        <v>226</v>
      </c>
      <c r="B11" s="222">
        <v>12687735.58</v>
      </c>
      <c r="C11" s="223">
        <v>7.1170000000000001E-3</v>
      </c>
    </row>
    <row r="12" spans="1:3" x14ac:dyDescent="0.25">
      <c r="A12" s="221" t="s">
        <v>204</v>
      </c>
      <c r="B12" s="222">
        <v>45786607.68</v>
      </c>
      <c r="C12" s="223">
        <v>2.5683999999999998E-2</v>
      </c>
    </row>
    <row r="13" spans="1:3" x14ac:dyDescent="0.25">
      <c r="A13" s="221" t="s">
        <v>205</v>
      </c>
      <c r="B13" s="222">
        <v>124221435.93000001</v>
      </c>
      <c r="C13" s="223">
        <v>6.9683999999999996E-2</v>
      </c>
    </row>
    <row r="14" spans="1:3" x14ac:dyDescent="0.25">
      <c r="A14" s="221" t="s">
        <v>186</v>
      </c>
      <c r="B14" s="222">
        <v>70158178.219999999</v>
      </c>
      <c r="C14" s="223">
        <v>3.9355000000000001E-2</v>
      </c>
    </row>
    <row r="15" spans="1:3" x14ac:dyDescent="0.25">
      <c r="A15" s="221" t="s">
        <v>245</v>
      </c>
      <c r="B15" s="222">
        <v>3149873.56</v>
      </c>
      <c r="C15" s="223">
        <v>1.766E-3</v>
      </c>
    </row>
    <row r="16" spans="1:3" x14ac:dyDescent="0.25">
      <c r="A16" s="221" t="s">
        <v>192</v>
      </c>
      <c r="B16" s="222">
        <v>1081347.02</v>
      </c>
      <c r="C16" s="223">
        <v>6.0599999999999998E-4</v>
      </c>
    </row>
    <row r="17" spans="1:3" x14ac:dyDescent="0.25">
      <c r="A17" s="221" t="s">
        <v>190</v>
      </c>
      <c r="B17" s="222">
        <v>46256161.280000001</v>
      </c>
      <c r="C17" s="223">
        <v>2.5947000000000001E-2</v>
      </c>
    </row>
    <row r="18" spans="1:3" x14ac:dyDescent="0.25">
      <c r="A18" s="221" t="s">
        <v>206</v>
      </c>
      <c r="B18" s="222">
        <v>82907994.799999997</v>
      </c>
      <c r="C18" s="223">
        <v>4.6508000000000001E-2</v>
      </c>
    </row>
    <row r="19" spans="1:3" x14ac:dyDescent="0.25">
      <c r="A19" s="221" t="s">
        <v>207</v>
      </c>
      <c r="B19" s="222">
        <v>49832087.619999997</v>
      </c>
      <c r="C19" s="223">
        <v>2.7954E-2</v>
      </c>
    </row>
    <row r="20" spans="1:3" x14ac:dyDescent="0.25">
      <c r="A20" s="221" t="s">
        <v>209</v>
      </c>
      <c r="B20" s="222">
        <v>16524822.720000001</v>
      </c>
      <c r="C20" s="223">
        <v>9.2689999999999995E-3</v>
      </c>
    </row>
    <row r="21" spans="1:3" x14ac:dyDescent="0.25">
      <c r="A21" s="221" t="s">
        <v>814</v>
      </c>
      <c r="B21" s="222">
        <v>294839.65000000002</v>
      </c>
      <c r="C21" s="223">
        <v>1.65E-4</v>
      </c>
    </row>
    <row r="22" spans="1:3" x14ac:dyDescent="0.25">
      <c r="A22" s="221" t="s">
        <v>193</v>
      </c>
      <c r="B22" s="222">
        <v>3751117.86</v>
      </c>
      <c r="C22" s="223">
        <v>2.104E-3</v>
      </c>
    </row>
    <row r="23" spans="1:3" x14ac:dyDescent="0.25">
      <c r="A23" s="221" t="s">
        <v>181</v>
      </c>
      <c r="B23" s="222">
        <v>3044432.46</v>
      </c>
      <c r="C23" s="223">
        <v>1.707E-3</v>
      </c>
    </row>
    <row r="24" spans="1:3" x14ac:dyDescent="0.25">
      <c r="A24" s="221" t="s">
        <v>194</v>
      </c>
      <c r="B24" s="222">
        <v>2307704.44</v>
      </c>
      <c r="C24" s="223">
        <v>1.294E-3</v>
      </c>
    </row>
    <row r="25" spans="1:3" x14ac:dyDescent="0.25">
      <c r="A25" s="221" t="s">
        <v>520</v>
      </c>
      <c r="B25" s="222">
        <v>927959.91</v>
      </c>
      <c r="C25" s="223">
        <v>5.1999999999999995E-4</v>
      </c>
    </row>
    <row r="26" spans="1:3" x14ac:dyDescent="0.25">
      <c r="A26" s="221" t="s">
        <v>211</v>
      </c>
      <c r="B26" s="222">
        <v>7457732.2199999997</v>
      </c>
      <c r="C26" s="223">
        <v>4.1830000000000001E-3</v>
      </c>
    </row>
    <row r="27" spans="1:3" x14ac:dyDescent="0.25">
      <c r="A27" s="221" t="s">
        <v>212</v>
      </c>
      <c r="B27" s="222">
        <v>3348044.26</v>
      </c>
      <c r="C27" s="223">
        <v>1.877E-3</v>
      </c>
    </row>
    <row r="28" spans="1:3" x14ac:dyDescent="0.25">
      <c r="A28" s="221" t="s">
        <v>179</v>
      </c>
      <c r="B28" s="222">
        <v>41910231.82</v>
      </c>
      <c r="C28" s="223">
        <v>2.351E-2</v>
      </c>
    </row>
    <row r="29" spans="1:3" x14ac:dyDescent="0.25">
      <c r="A29" s="221" t="s">
        <v>195</v>
      </c>
      <c r="B29" s="222">
        <v>2586461.9700000002</v>
      </c>
      <c r="C29" s="223">
        <v>1.4499999999999999E-3</v>
      </c>
    </row>
    <row r="30" spans="1:3" x14ac:dyDescent="0.25">
      <c r="A30" s="221" t="s">
        <v>213</v>
      </c>
      <c r="B30" s="222">
        <v>3200873.41</v>
      </c>
      <c r="C30" s="223">
        <v>1.7949999999999999E-3</v>
      </c>
    </row>
    <row r="31" spans="1:3" x14ac:dyDescent="0.25">
      <c r="A31" s="221" t="s">
        <v>214</v>
      </c>
      <c r="B31" s="222">
        <v>43199903.100000001</v>
      </c>
      <c r="C31" s="223">
        <v>2.4232E-2</v>
      </c>
    </row>
    <row r="32" spans="1:3" x14ac:dyDescent="0.25">
      <c r="A32" s="221" t="s">
        <v>191</v>
      </c>
      <c r="B32" s="222">
        <v>30485554.539999999</v>
      </c>
      <c r="C32" s="223">
        <v>1.7100000000000001E-2</v>
      </c>
    </row>
    <row r="33" spans="1:3" x14ac:dyDescent="0.25">
      <c r="A33" s="221" t="s">
        <v>182</v>
      </c>
      <c r="B33" s="222">
        <v>2115302.0699999998</v>
      </c>
      <c r="C33" s="223">
        <v>1.186E-3</v>
      </c>
    </row>
    <row r="34" spans="1:3" x14ac:dyDescent="0.25">
      <c r="A34" s="221" t="s">
        <v>622</v>
      </c>
      <c r="B34" s="222">
        <v>720976.3</v>
      </c>
      <c r="C34" s="223">
        <v>4.0400000000000001E-4</v>
      </c>
    </row>
    <row r="35" spans="1:3" x14ac:dyDescent="0.25">
      <c r="A35" s="221" t="s">
        <v>1130</v>
      </c>
      <c r="B35" s="222">
        <v>292170.84999999998</v>
      </c>
      <c r="C35" s="223">
        <v>1.63E-4</v>
      </c>
    </row>
    <row r="36" spans="1:3" x14ac:dyDescent="0.25">
      <c r="A36" s="221" t="s">
        <v>471</v>
      </c>
      <c r="B36" s="222">
        <v>2752376.97</v>
      </c>
      <c r="C36" s="223">
        <v>1.5430000000000001E-3</v>
      </c>
    </row>
    <row r="37" spans="1:3" x14ac:dyDescent="0.25">
      <c r="A37" s="221" t="s">
        <v>227</v>
      </c>
      <c r="B37" s="222">
        <v>5256789.33</v>
      </c>
      <c r="C37" s="223">
        <v>2.9480000000000001E-3</v>
      </c>
    </row>
    <row r="38" spans="1:3" x14ac:dyDescent="0.25">
      <c r="A38" s="221" t="s">
        <v>465</v>
      </c>
      <c r="B38" s="222">
        <v>393859.03</v>
      </c>
      <c r="C38" s="223">
        <v>2.2000000000000001E-4</v>
      </c>
    </row>
    <row r="39" spans="1:3" x14ac:dyDescent="0.25">
      <c r="A39" s="221" t="s">
        <v>197</v>
      </c>
      <c r="B39" s="222">
        <v>5261445.01</v>
      </c>
      <c r="C39" s="223">
        <v>2.9510000000000001E-3</v>
      </c>
    </row>
    <row r="40" spans="1:3" x14ac:dyDescent="0.25">
      <c r="A40" s="221" t="s">
        <v>200</v>
      </c>
      <c r="B40" s="222">
        <v>28350953.379999999</v>
      </c>
      <c r="C40" s="223">
        <v>1.5903E-2</v>
      </c>
    </row>
    <row r="41" spans="1:3" x14ac:dyDescent="0.25">
      <c r="A41" s="221" t="s">
        <v>380</v>
      </c>
      <c r="B41" s="222">
        <v>8954769.9199999999</v>
      </c>
      <c r="C41" s="223">
        <v>5.0229999999999997E-3</v>
      </c>
    </row>
    <row r="42" spans="1:3" x14ac:dyDescent="0.25">
      <c r="A42" s="221" t="s">
        <v>198</v>
      </c>
      <c r="B42" s="222">
        <v>4620309.58</v>
      </c>
      <c r="C42" s="223">
        <v>2.5899999999999999E-3</v>
      </c>
    </row>
    <row r="43" spans="1:3" x14ac:dyDescent="0.25">
      <c r="A43" s="221" t="s">
        <v>714</v>
      </c>
      <c r="B43" s="222">
        <v>308701.75</v>
      </c>
      <c r="C43" s="223">
        <v>1.73E-4</v>
      </c>
    </row>
    <row r="44" spans="1:3" x14ac:dyDescent="0.25">
      <c r="A44" s="221" t="s">
        <v>247</v>
      </c>
      <c r="B44" s="222">
        <v>208638292.63999999</v>
      </c>
      <c r="C44" s="223">
        <v>0.117039</v>
      </c>
    </row>
    <row r="45" spans="1:3" x14ac:dyDescent="0.25">
      <c r="A45" s="221" t="s">
        <v>248</v>
      </c>
      <c r="B45" s="222">
        <v>393241772.55000001</v>
      </c>
      <c r="C45" s="223">
        <v>0.22059599999999999</v>
      </c>
    </row>
    <row r="46" spans="1:3" x14ac:dyDescent="0.25">
      <c r="A46" s="221" t="s">
        <v>249</v>
      </c>
      <c r="B46" s="222">
        <v>402475207.88</v>
      </c>
      <c r="C46" s="223">
        <v>0.225776</v>
      </c>
    </row>
    <row r="47" spans="1:3" x14ac:dyDescent="0.25">
      <c r="A47" s="221" t="s">
        <v>250</v>
      </c>
      <c r="B47" s="222">
        <v>50619493.060000002</v>
      </c>
      <c r="C47" s="223">
        <v>2.8395E-2</v>
      </c>
    </row>
    <row r="48" spans="1:3" ht="0" hidden="1" customHeight="1" x14ac:dyDescent="0.25">
      <c r="A48" s="221"/>
      <c r="B48" s="222"/>
      <c r="C48" s="223"/>
    </row>
    <row r="49" spans="1:3" ht="0" hidden="1" customHeight="1" x14ac:dyDescent="0.25">
      <c r="A49" s="221"/>
      <c r="B49" s="222"/>
      <c r="C49" s="223"/>
    </row>
    <row r="50" spans="1:3" ht="0" hidden="1" customHeight="1" x14ac:dyDescent="0.25">
      <c r="A50" s="221"/>
      <c r="B50" s="222"/>
      <c r="C50" s="223"/>
    </row>
    <row r="51" spans="1:3" ht="0" hidden="1" customHeight="1" x14ac:dyDescent="0.25">
      <c r="A51" s="221"/>
      <c r="B51" s="222"/>
      <c r="C51" s="223"/>
    </row>
    <row r="52" spans="1:3" ht="0" hidden="1" customHeight="1" x14ac:dyDescent="0.25">
      <c r="A52" s="221"/>
      <c r="B52" s="222"/>
      <c r="C52" s="223"/>
    </row>
    <row r="53" spans="1:3" ht="0" hidden="1" customHeight="1" x14ac:dyDescent="0.25">
      <c r="A53" s="221"/>
      <c r="B53" s="222"/>
      <c r="C53" s="223"/>
    </row>
    <row r="54" spans="1:3" ht="0" hidden="1" customHeight="1" x14ac:dyDescent="0.25">
      <c r="A54" s="221"/>
      <c r="B54" s="222"/>
      <c r="C54" s="223"/>
    </row>
    <row r="55" spans="1:3" ht="0" hidden="1" customHeight="1" x14ac:dyDescent="0.25">
      <c r="A55" s="221"/>
      <c r="B55" s="222"/>
      <c r="C55" s="223"/>
    </row>
    <row r="56" spans="1:3" ht="0" hidden="1" customHeight="1" x14ac:dyDescent="0.25">
      <c r="A56" s="221"/>
      <c r="B56" s="222"/>
      <c r="C56" s="223"/>
    </row>
    <row r="57" spans="1:3" ht="0" hidden="1" customHeight="1" x14ac:dyDescent="0.25">
      <c r="A57" s="221"/>
      <c r="B57" s="222"/>
      <c r="C57" s="223"/>
    </row>
    <row r="58" spans="1:3" ht="0" hidden="1" customHeight="1" x14ac:dyDescent="0.25">
      <c r="A58" s="221"/>
      <c r="B58" s="222"/>
      <c r="C58" s="223"/>
    </row>
    <row r="59" spans="1:3" ht="0" hidden="1" customHeight="1" x14ac:dyDescent="0.25">
      <c r="A59" s="221"/>
      <c r="B59" s="222"/>
      <c r="C59" s="223"/>
    </row>
    <row r="60" spans="1:3" ht="0" hidden="1" customHeight="1" x14ac:dyDescent="0.25">
      <c r="A60" s="221"/>
      <c r="B60" s="222"/>
      <c r="C60" s="223"/>
    </row>
    <row r="61" spans="1:3" ht="0" hidden="1" customHeight="1" x14ac:dyDescent="0.25">
      <c r="A61" s="221"/>
      <c r="B61" s="222"/>
      <c r="C61" s="223"/>
    </row>
    <row r="62" spans="1:3" ht="0" hidden="1" customHeight="1" x14ac:dyDescent="0.25">
      <c r="A62" s="221"/>
      <c r="B62" s="222"/>
      <c r="C62" s="223"/>
    </row>
    <row r="63" spans="1:3" ht="0" hidden="1" customHeight="1" x14ac:dyDescent="0.25">
      <c r="A63" s="221"/>
      <c r="B63" s="222"/>
      <c r="C63" s="223"/>
    </row>
    <row r="64" spans="1:3" ht="0" hidden="1" customHeight="1" x14ac:dyDescent="0.25">
      <c r="A64" s="221"/>
      <c r="B64" s="222"/>
      <c r="C64" s="223"/>
    </row>
    <row r="65" spans="1:3" ht="0" hidden="1" customHeight="1" x14ac:dyDescent="0.25">
      <c r="A65" s="221"/>
      <c r="B65" s="222"/>
      <c r="C65" s="223"/>
    </row>
    <row r="66" spans="1:3" ht="0" hidden="1" customHeight="1" x14ac:dyDescent="0.25">
      <c r="A66" s="221"/>
      <c r="B66" s="222"/>
      <c r="C66" s="223"/>
    </row>
    <row r="67" spans="1:3" ht="0" hidden="1" customHeight="1" x14ac:dyDescent="0.25">
      <c r="A67" s="221"/>
      <c r="B67" s="222"/>
      <c r="C67" s="223"/>
    </row>
    <row r="68" spans="1:3" ht="0" hidden="1" customHeight="1" x14ac:dyDescent="0.25">
      <c r="A68" s="221"/>
      <c r="B68" s="222"/>
      <c r="C68" s="223"/>
    </row>
    <row r="69" spans="1:3" ht="0" hidden="1" customHeight="1" x14ac:dyDescent="0.25">
      <c r="A69" s="221"/>
      <c r="B69" s="222"/>
      <c r="C69" s="223"/>
    </row>
    <row r="70" spans="1:3" ht="0" hidden="1" customHeight="1" x14ac:dyDescent="0.25">
      <c r="A70" s="221"/>
      <c r="B70" s="222"/>
      <c r="C70" s="223"/>
    </row>
    <row r="71" spans="1:3" ht="0" hidden="1" customHeight="1" x14ac:dyDescent="0.25">
      <c r="A71" s="221"/>
      <c r="B71" s="222"/>
      <c r="C71" s="223"/>
    </row>
    <row r="72" spans="1:3" ht="0" hidden="1" customHeight="1" x14ac:dyDescent="0.25">
      <c r="A72" s="221"/>
      <c r="B72" s="222"/>
      <c r="C72" s="223"/>
    </row>
    <row r="73" spans="1:3" ht="0" hidden="1" customHeight="1" x14ac:dyDescent="0.25">
      <c r="A73" s="221"/>
      <c r="B73" s="222"/>
      <c r="C73" s="223"/>
    </row>
    <row r="74" spans="1:3" ht="0" hidden="1" customHeight="1" x14ac:dyDescent="0.25">
      <c r="A74" s="221"/>
      <c r="B74" s="222"/>
      <c r="C74" s="223"/>
    </row>
    <row r="75" spans="1:3" ht="0" hidden="1" customHeight="1" x14ac:dyDescent="0.25">
      <c r="A75" s="221"/>
      <c r="B75" s="222"/>
      <c r="C75" s="223"/>
    </row>
    <row r="76" spans="1:3" ht="0" hidden="1" customHeight="1" x14ac:dyDescent="0.25">
      <c r="A76" s="221"/>
      <c r="B76" s="222"/>
      <c r="C76" s="223"/>
    </row>
    <row r="77" spans="1:3" ht="0" hidden="1" customHeight="1" x14ac:dyDescent="0.25">
      <c r="A77" s="221"/>
      <c r="B77" s="222"/>
      <c r="C77" s="223"/>
    </row>
    <row r="78" spans="1:3" ht="0" hidden="1" customHeight="1" x14ac:dyDescent="0.25">
      <c r="A78" s="221"/>
      <c r="B78" s="222"/>
      <c r="C78" s="223"/>
    </row>
    <row r="79" spans="1:3" ht="0" hidden="1" customHeight="1" x14ac:dyDescent="0.25">
      <c r="A79" s="221"/>
      <c r="B79" s="222"/>
      <c r="C79" s="223"/>
    </row>
    <row r="80" spans="1:3" ht="0" hidden="1" customHeight="1" x14ac:dyDescent="0.25">
      <c r="A80" s="221"/>
      <c r="B80" s="222"/>
      <c r="C80" s="223"/>
    </row>
    <row r="81" spans="1:3" x14ac:dyDescent="0.25">
      <c r="A81" s="191" t="s">
        <v>232</v>
      </c>
      <c r="B81" s="38">
        <f>SUM(B6:B80)</f>
        <v>1782629927.7000003</v>
      </c>
      <c r="C81" s="190">
        <f>SUM(C6:C80)</f>
        <v>0.999969</v>
      </c>
    </row>
    <row r="82" spans="1:3" ht="3" customHeight="1" x14ac:dyDescent="0.25">
      <c r="A82" s="39"/>
      <c r="B82" s="39"/>
      <c r="C82" s="39"/>
    </row>
    <row r="83" spans="1:3" x14ac:dyDescent="0.25">
      <c r="A83" s="202" t="s">
        <v>2</v>
      </c>
    </row>
    <row r="84" spans="1:3" x14ac:dyDescent="0.25"/>
    <row r="85" spans="1:3" x14ac:dyDescent="0.25"/>
    <row r="86" spans="1:3" x14ac:dyDescent="0.25"/>
    <row r="87" spans="1:3" x14ac:dyDescent="0.25"/>
    <row r="88" spans="1:3" x14ac:dyDescent="0.25"/>
    <row r="89" spans="1:3" x14ac:dyDescent="0.25"/>
    <row r="90" spans="1:3" x14ac:dyDescent="0.25"/>
    <row r="91" spans="1:3" x14ac:dyDescent="0.25"/>
    <row r="92" spans="1:3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09"/>
  <sheetViews>
    <sheetView workbookViewId="0">
      <selection activeCell="A7" sqref="A7"/>
    </sheetView>
  </sheetViews>
  <sheetFormatPr baseColWidth="10" defaultColWidth="0" defaultRowHeight="15" customHeight="1" zeroHeight="1" x14ac:dyDescent="0.25"/>
  <cols>
    <col min="1" max="1" width="17.85546875" style="227" customWidth="1"/>
    <col min="2" max="2" width="28.5703125" style="227" customWidth="1"/>
    <col min="3" max="3" width="30.28515625" style="227" customWidth="1"/>
    <col min="4" max="256" width="11.42578125" style="227" hidden="1"/>
    <col min="257" max="257" width="27.140625" style="227" customWidth="1"/>
    <col min="258" max="259" width="46.42578125" style="227" customWidth="1"/>
    <col min="260" max="512" width="11.42578125" style="227" hidden="1"/>
    <col min="513" max="513" width="27.140625" style="227" customWidth="1"/>
    <col min="514" max="515" width="46.42578125" style="227" customWidth="1"/>
    <col min="516" max="768" width="11.42578125" style="227" hidden="1"/>
    <col min="769" max="769" width="27.140625" style="227" customWidth="1"/>
    <col min="770" max="771" width="46.42578125" style="227" customWidth="1"/>
    <col min="772" max="1024" width="11.42578125" style="227" hidden="1"/>
    <col min="1025" max="1025" width="27.140625" style="227" customWidth="1"/>
    <col min="1026" max="1027" width="46.42578125" style="227" customWidth="1"/>
    <col min="1028" max="1280" width="11.42578125" style="227" hidden="1"/>
    <col min="1281" max="1281" width="27.140625" style="227" customWidth="1"/>
    <col min="1282" max="1283" width="46.42578125" style="227" customWidth="1"/>
    <col min="1284" max="1536" width="11.42578125" style="227" hidden="1"/>
    <col min="1537" max="1537" width="27.140625" style="227" customWidth="1"/>
    <col min="1538" max="1539" width="46.42578125" style="227" customWidth="1"/>
    <col min="1540" max="1792" width="11.42578125" style="227" hidden="1"/>
    <col min="1793" max="1793" width="27.140625" style="227" customWidth="1"/>
    <col min="1794" max="1795" width="46.42578125" style="227" customWidth="1"/>
    <col min="1796" max="2048" width="11.42578125" style="227" hidden="1"/>
    <col min="2049" max="2049" width="27.140625" style="227" customWidth="1"/>
    <col min="2050" max="2051" width="46.42578125" style="227" customWidth="1"/>
    <col min="2052" max="2304" width="11.42578125" style="227" hidden="1"/>
    <col min="2305" max="2305" width="27.140625" style="227" customWidth="1"/>
    <col min="2306" max="2307" width="46.42578125" style="227" customWidth="1"/>
    <col min="2308" max="2560" width="11.42578125" style="227" hidden="1"/>
    <col min="2561" max="2561" width="27.140625" style="227" customWidth="1"/>
    <col min="2562" max="2563" width="46.42578125" style="227" customWidth="1"/>
    <col min="2564" max="2816" width="11.42578125" style="227" hidden="1"/>
    <col min="2817" max="2817" width="27.140625" style="227" customWidth="1"/>
    <col min="2818" max="2819" width="46.42578125" style="227" customWidth="1"/>
    <col min="2820" max="3072" width="11.42578125" style="227" hidden="1"/>
    <col min="3073" max="3073" width="27.140625" style="227" customWidth="1"/>
    <col min="3074" max="3075" width="46.42578125" style="227" customWidth="1"/>
    <col min="3076" max="3328" width="11.42578125" style="227" hidden="1"/>
    <col min="3329" max="3329" width="27.140625" style="227" customWidth="1"/>
    <col min="3330" max="3331" width="46.42578125" style="227" customWidth="1"/>
    <col min="3332" max="3584" width="11.42578125" style="227" hidden="1"/>
    <col min="3585" max="3585" width="27.140625" style="227" customWidth="1"/>
    <col min="3586" max="3587" width="46.42578125" style="227" customWidth="1"/>
    <col min="3588" max="3840" width="11.42578125" style="227" hidden="1"/>
    <col min="3841" max="3841" width="27.140625" style="227" customWidth="1"/>
    <col min="3842" max="3843" width="46.42578125" style="227" customWidth="1"/>
    <col min="3844" max="4096" width="11.42578125" style="227" hidden="1"/>
    <col min="4097" max="4097" width="27.140625" style="227" customWidth="1"/>
    <col min="4098" max="4099" width="46.42578125" style="227" customWidth="1"/>
    <col min="4100" max="4352" width="11.42578125" style="227" hidden="1"/>
    <col min="4353" max="4353" width="27.140625" style="227" customWidth="1"/>
    <col min="4354" max="4355" width="46.42578125" style="227" customWidth="1"/>
    <col min="4356" max="4608" width="11.42578125" style="227" hidden="1"/>
    <col min="4609" max="4609" width="27.140625" style="227" customWidth="1"/>
    <col min="4610" max="4611" width="46.42578125" style="227" customWidth="1"/>
    <col min="4612" max="4864" width="11.42578125" style="227" hidden="1"/>
    <col min="4865" max="4865" width="27.140625" style="227" customWidth="1"/>
    <col min="4866" max="4867" width="46.42578125" style="227" customWidth="1"/>
    <col min="4868" max="5120" width="11.42578125" style="227" hidden="1"/>
    <col min="5121" max="5121" width="27.140625" style="227" customWidth="1"/>
    <col min="5122" max="5123" width="46.42578125" style="227" customWidth="1"/>
    <col min="5124" max="5376" width="11.42578125" style="227" hidden="1"/>
    <col min="5377" max="5377" width="27.140625" style="227" customWidth="1"/>
    <col min="5378" max="5379" width="46.42578125" style="227" customWidth="1"/>
    <col min="5380" max="5632" width="11.42578125" style="227" hidden="1"/>
    <col min="5633" max="5633" width="27.140625" style="227" customWidth="1"/>
    <col min="5634" max="5635" width="46.42578125" style="227" customWidth="1"/>
    <col min="5636" max="5888" width="11.42578125" style="227" hidden="1"/>
    <col min="5889" max="5889" width="27.140625" style="227" customWidth="1"/>
    <col min="5890" max="5891" width="46.42578125" style="227" customWidth="1"/>
    <col min="5892" max="6144" width="11.42578125" style="227" hidden="1"/>
    <col min="6145" max="6145" width="27.140625" style="227" customWidth="1"/>
    <col min="6146" max="6147" width="46.42578125" style="227" customWidth="1"/>
    <col min="6148" max="6400" width="11.42578125" style="227" hidden="1"/>
    <col min="6401" max="6401" width="27.140625" style="227" customWidth="1"/>
    <col min="6402" max="6403" width="46.42578125" style="227" customWidth="1"/>
    <col min="6404" max="6656" width="11.42578125" style="227" hidden="1"/>
    <col min="6657" max="6657" width="27.140625" style="227" customWidth="1"/>
    <col min="6658" max="6659" width="46.42578125" style="227" customWidth="1"/>
    <col min="6660" max="6912" width="11.42578125" style="227" hidden="1"/>
    <col min="6913" max="6913" width="27.140625" style="227" customWidth="1"/>
    <col min="6914" max="6915" width="46.42578125" style="227" customWidth="1"/>
    <col min="6916" max="7168" width="11.42578125" style="227" hidden="1"/>
    <col min="7169" max="7169" width="27.140625" style="227" customWidth="1"/>
    <col min="7170" max="7171" width="46.42578125" style="227" customWidth="1"/>
    <col min="7172" max="7424" width="11.42578125" style="227" hidden="1"/>
    <col min="7425" max="7425" width="27.140625" style="227" customWidth="1"/>
    <col min="7426" max="7427" width="46.42578125" style="227" customWidth="1"/>
    <col min="7428" max="7680" width="11.42578125" style="227" hidden="1"/>
    <col min="7681" max="7681" width="27.140625" style="227" customWidth="1"/>
    <col min="7682" max="7683" width="46.42578125" style="227" customWidth="1"/>
    <col min="7684" max="7936" width="11.42578125" style="227" hidden="1"/>
    <col min="7937" max="7937" width="27.140625" style="227" customWidth="1"/>
    <col min="7938" max="7939" width="46.42578125" style="227" customWidth="1"/>
    <col min="7940" max="8192" width="11.42578125" style="227" hidden="1"/>
    <col min="8193" max="8193" width="27.140625" style="227" customWidth="1"/>
    <col min="8194" max="8195" width="46.42578125" style="227" customWidth="1"/>
    <col min="8196" max="8448" width="11.42578125" style="227" hidden="1"/>
    <col min="8449" max="8449" width="27.140625" style="227" customWidth="1"/>
    <col min="8450" max="8451" width="46.42578125" style="227" customWidth="1"/>
    <col min="8452" max="8704" width="11.42578125" style="227" hidden="1"/>
    <col min="8705" max="8705" width="27.140625" style="227" customWidth="1"/>
    <col min="8706" max="8707" width="46.42578125" style="227" customWidth="1"/>
    <col min="8708" max="8960" width="11.42578125" style="227" hidden="1"/>
    <col min="8961" max="8961" width="27.140625" style="227" customWidth="1"/>
    <col min="8962" max="8963" width="46.42578125" style="227" customWidth="1"/>
    <col min="8964" max="9216" width="11.42578125" style="227" hidden="1"/>
    <col min="9217" max="9217" width="27.140625" style="227" customWidth="1"/>
    <col min="9218" max="9219" width="46.42578125" style="227" customWidth="1"/>
    <col min="9220" max="9472" width="11.42578125" style="227" hidden="1"/>
    <col min="9473" max="9473" width="27.140625" style="227" customWidth="1"/>
    <col min="9474" max="9475" width="46.42578125" style="227" customWidth="1"/>
    <col min="9476" max="9728" width="11.42578125" style="227" hidden="1"/>
    <col min="9729" max="9729" width="27.140625" style="227" customWidth="1"/>
    <col min="9730" max="9731" width="46.42578125" style="227" customWidth="1"/>
    <col min="9732" max="9984" width="11.42578125" style="227" hidden="1"/>
    <col min="9985" max="9985" width="27.140625" style="227" customWidth="1"/>
    <col min="9986" max="9987" width="46.42578125" style="227" customWidth="1"/>
    <col min="9988" max="10240" width="11.42578125" style="227" hidden="1"/>
    <col min="10241" max="10241" width="27.140625" style="227" customWidth="1"/>
    <col min="10242" max="10243" width="46.42578125" style="227" customWidth="1"/>
    <col min="10244" max="10496" width="11.42578125" style="227" hidden="1"/>
    <col min="10497" max="10497" width="27.140625" style="227" customWidth="1"/>
    <col min="10498" max="10499" width="46.42578125" style="227" customWidth="1"/>
    <col min="10500" max="10752" width="11.42578125" style="227" hidden="1"/>
    <col min="10753" max="10753" width="27.140625" style="227" customWidth="1"/>
    <col min="10754" max="10755" width="46.42578125" style="227" customWidth="1"/>
    <col min="10756" max="11008" width="11.42578125" style="227" hidden="1"/>
    <col min="11009" max="11009" width="27.140625" style="227" customWidth="1"/>
    <col min="11010" max="11011" width="46.42578125" style="227" customWidth="1"/>
    <col min="11012" max="11264" width="11.42578125" style="227" hidden="1"/>
    <col min="11265" max="11265" width="27.140625" style="227" customWidth="1"/>
    <col min="11266" max="11267" width="46.42578125" style="227" customWidth="1"/>
    <col min="11268" max="11520" width="11.42578125" style="227" hidden="1"/>
    <col min="11521" max="11521" width="27.140625" style="227" customWidth="1"/>
    <col min="11522" max="11523" width="46.42578125" style="227" customWidth="1"/>
    <col min="11524" max="11776" width="11.42578125" style="227" hidden="1"/>
    <col min="11777" max="11777" width="27.140625" style="227" customWidth="1"/>
    <col min="11778" max="11779" width="46.42578125" style="227" customWidth="1"/>
    <col min="11780" max="12032" width="11.42578125" style="227" hidden="1"/>
    <col min="12033" max="12033" width="27.140625" style="227" customWidth="1"/>
    <col min="12034" max="12035" width="46.42578125" style="227" customWidth="1"/>
    <col min="12036" max="12288" width="11.42578125" style="227" hidden="1"/>
    <col min="12289" max="12289" width="27.140625" style="227" customWidth="1"/>
    <col min="12290" max="12291" width="46.42578125" style="227" customWidth="1"/>
    <col min="12292" max="12544" width="11.42578125" style="227" hidden="1"/>
    <col min="12545" max="12545" width="27.140625" style="227" customWidth="1"/>
    <col min="12546" max="12547" width="46.42578125" style="227" customWidth="1"/>
    <col min="12548" max="12800" width="11.42578125" style="227" hidden="1"/>
    <col min="12801" max="12801" width="27.140625" style="227" customWidth="1"/>
    <col min="12802" max="12803" width="46.42578125" style="227" customWidth="1"/>
    <col min="12804" max="13056" width="11.42578125" style="227" hidden="1"/>
    <col min="13057" max="13057" width="27.140625" style="227" customWidth="1"/>
    <col min="13058" max="13059" width="46.42578125" style="227" customWidth="1"/>
    <col min="13060" max="13312" width="11.42578125" style="227" hidden="1"/>
    <col min="13313" max="13313" width="27.140625" style="227" customWidth="1"/>
    <col min="13314" max="13315" width="46.42578125" style="227" customWidth="1"/>
    <col min="13316" max="13568" width="11.42578125" style="227" hidden="1"/>
    <col min="13569" max="13569" width="27.140625" style="227" customWidth="1"/>
    <col min="13570" max="13571" width="46.42578125" style="227" customWidth="1"/>
    <col min="13572" max="13824" width="11.42578125" style="227" hidden="1"/>
    <col min="13825" max="13825" width="27.140625" style="227" customWidth="1"/>
    <col min="13826" max="13827" width="46.42578125" style="227" customWidth="1"/>
    <col min="13828" max="14080" width="11.42578125" style="227" hidden="1"/>
    <col min="14081" max="14081" width="27.140625" style="227" customWidth="1"/>
    <col min="14082" max="14083" width="46.42578125" style="227" customWidth="1"/>
    <col min="14084" max="14336" width="11.42578125" style="227" hidden="1"/>
    <col min="14337" max="14337" width="27.140625" style="227" customWidth="1"/>
    <col min="14338" max="14339" width="46.42578125" style="227" customWidth="1"/>
    <col min="14340" max="14592" width="11.42578125" style="227" hidden="1"/>
    <col min="14593" max="14593" width="27.140625" style="227" customWidth="1"/>
    <col min="14594" max="14595" width="46.42578125" style="227" customWidth="1"/>
    <col min="14596" max="14848" width="11.42578125" style="227" hidden="1"/>
    <col min="14849" max="14849" width="27.140625" style="227" customWidth="1"/>
    <col min="14850" max="14851" width="46.42578125" style="227" customWidth="1"/>
    <col min="14852" max="15104" width="11.42578125" style="227" hidden="1"/>
    <col min="15105" max="15105" width="27.140625" style="227" customWidth="1"/>
    <col min="15106" max="15107" width="46.42578125" style="227" customWidth="1"/>
    <col min="15108" max="15360" width="11.42578125" style="227" hidden="1"/>
    <col min="15361" max="15361" width="27.140625" style="227" customWidth="1"/>
    <col min="15362" max="15363" width="46.42578125" style="227" customWidth="1"/>
    <col min="15364" max="15616" width="11.42578125" style="227" hidden="1"/>
    <col min="15617" max="15617" width="27.140625" style="227" customWidth="1"/>
    <col min="15618" max="15619" width="46.42578125" style="227" customWidth="1"/>
    <col min="15620" max="15872" width="11.42578125" style="227" hidden="1"/>
    <col min="15873" max="15873" width="27.140625" style="227" customWidth="1"/>
    <col min="15874" max="15875" width="46.42578125" style="227" customWidth="1"/>
    <col min="15876" max="16128" width="11.42578125" style="227" hidden="1"/>
    <col min="16129" max="16129" width="27.140625" style="227" customWidth="1"/>
    <col min="16130" max="16131" width="46.42578125" style="227" customWidth="1"/>
    <col min="16132" max="16384" width="11.42578125" style="227" hidden="1"/>
  </cols>
  <sheetData>
    <row r="1" spans="1:3" ht="33" customHeight="1" x14ac:dyDescent="0.25">
      <c r="A1" s="300" t="s">
        <v>1131</v>
      </c>
      <c r="B1" s="300"/>
      <c r="C1" s="300"/>
    </row>
    <row r="2" spans="1:3" x14ac:dyDescent="0.25">
      <c r="A2" s="301" t="s">
        <v>1054</v>
      </c>
      <c r="B2" s="301"/>
      <c r="C2" s="301"/>
    </row>
    <row r="3" spans="1:3" x14ac:dyDescent="0.25">
      <c r="A3" s="302" t="s">
        <v>1008</v>
      </c>
      <c r="B3" s="302"/>
      <c r="C3" s="302"/>
    </row>
    <row r="4" spans="1:3" ht="8.25" customHeight="1" x14ac:dyDescent="0.25">
      <c r="A4" s="40"/>
      <c r="B4" s="40"/>
      <c r="C4" s="40"/>
    </row>
    <row r="5" spans="1:3" ht="5.25" customHeight="1" x14ac:dyDescent="0.25">
      <c r="A5" s="41"/>
      <c r="B5" s="41"/>
      <c r="C5" s="41"/>
    </row>
    <row r="6" spans="1:3" x14ac:dyDescent="0.25">
      <c r="A6" s="42" t="s">
        <v>259</v>
      </c>
      <c r="B6" s="43" t="s">
        <v>232</v>
      </c>
      <c r="C6" s="43" t="s">
        <v>244</v>
      </c>
    </row>
    <row r="7" spans="1:3" x14ac:dyDescent="0.25">
      <c r="A7" s="181" t="s">
        <v>178</v>
      </c>
      <c r="B7" s="218">
        <v>72513509.099999994</v>
      </c>
      <c r="C7" s="219">
        <v>4.0673000000000001E-2</v>
      </c>
    </row>
    <row r="8" spans="1:3" x14ac:dyDescent="0.25">
      <c r="A8" s="181" t="s">
        <v>180</v>
      </c>
      <c r="B8" s="218">
        <v>59792927.490000002</v>
      </c>
      <c r="C8" s="219">
        <v>3.3529999999999997E-2</v>
      </c>
    </row>
    <row r="9" spans="1:3" x14ac:dyDescent="0.25">
      <c r="A9" s="181" t="s">
        <v>199</v>
      </c>
      <c r="B9" s="218">
        <v>434440.29</v>
      </c>
      <c r="C9" s="219">
        <v>2.43E-4</v>
      </c>
    </row>
    <row r="10" spans="1:3" x14ac:dyDescent="0.25">
      <c r="A10" s="181" t="s">
        <v>260</v>
      </c>
      <c r="B10" s="218">
        <v>27916513.09</v>
      </c>
      <c r="C10" s="219">
        <v>1.566E-2</v>
      </c>
    </row>
    <row r="11" spans="1:3" x14ac:dyDescent="0.25">
      <c r="A11" s="181" t="s">
        <v>201</v>
      </c>
      <c r="B11" s="218">
        <v>547382057.75999999</v>
      </c>
      <c r="C11" s="219">
        <v>0.307056</v>
      </c>
    </row>
    <row r="12" spans="1:3" x14ac:dyDescent="0.25">
      <c r="A12" s="181" t="s">
        <v>624</v>
      </c>
      <c r="B12" s="218">
        <v>18417070.59</v>
      </c>
      <c r="C12" s="219">
        <v>1.0331E-2</v>
      </c>
    </row>
    <row r="13" spans="1:3" x14ac:dyDescent="0.25">
      <c r="A13" s="181" t="s">
        <v>183</v>
      </c>
      <c r="B13" s="218">
        <v>302931</v>
      </c>
      <c r="C13" s="219">
        <v>1.6899999999999999E-4</v>
      </c>
    </row>
    <row r="14" spans="1:3" x14ac:dyDescent="0.25">
      <c r="A14" s="181" t="s">
        <v>215</v>
      </c>
      <c r="B14" s="218">
        <v>895712.25</v>
      </c>
      <c r="C14" s="219">
        <v>5.0100000000000003E-4</v>
      </c>
    </row>
    <row r="15" spans="1:3" x14ac:dyDescent="0.25">
      <c r="A15" s="181" t="s">
        <v>247</v>
      </c>
      <c r="B15" s="218">
        <v>208638292.63999999</v>
      </c>
      <c r="C15" s="219">
        <v>0.117039</v>
      </c>
    </row>
    <row r="16" spans="1:3" x14ac:dyDescent="0.25">
      <c r="A16" s="181" t="s">
        <v>248</v>
      </c>
      <c r="B16" s="218">
        <v>393241772.55000001</v>
      </c>
      <c r="C16" s="219">
        <v>0.22059599999999999</v>
      </c>
    </row>
    <row r="17" spans="1:3" x14ac:dyDescent="0.25">
      <c r="A17" s="181" t="s">
        <v>249</v>
      </c>
      <c r="B17" s="218">
        <v>402475207.88</v>
      </c>
      <c r="C17" s="219">
        <v>0.225776</v>
      </c>
    </row>
    <row r="18" spans="1:3" x14ac:dyDescent="0.25">
      <c r="A18" s="181" t="s">
        <v>250</v>
      </c>
      <c r="B18" s="218">
        <v>50619493.060000002</v>
      </c>
      <c r="C18" s="219">
        <v>2.8395E-2</v>
      </c>
    </row>
    <row r="19" spans="1:3" ht="0" hidden="1" customHeight="1" x14ac:dyDescent="0.25">
      <c r="A19" s="181"/>
      <c r="B19" s="218"/>
      <c r="C19" s="219"/>
    </row>
    <row r="20" spans="1:3" ht="0" hidden="1" customHeight="1" x14ac:dyDescent="0.25">
      <c r="A20" s="181"/>
      <c r="B20" s="218"/>
      <c r="C20" s="219"/>
    </row>
    <row r="21" spans="1:3" ht="0" hidden="1" customHeight="1" x14ac:dyDescent="0.25">
      <c r="A21" s="181"/>
      <c r="B21" s="218"/>
      <c r="C21" s="219"/>
    </row>
    <row r="22" spans="1:3" ht="0" hidden="1" customHeight="1" x14ac:dyDescent="0.25">
      <c r="A22" s="181"/>
      <c r="B22" s="218"/>
      <c r="C22" s="219"/>
    </row>
    <row r="23" spans="1:3" ht="0" hidden="1" customHeight="1" x14ac:dyDescent="0.25">
      <c r="A23" s="181"/>
      <c r="B23" s="218"/>
      <c r="C23" s="219"/>
    </row>
    <row r="24" spans="1:3" ht="0" hidden="1" customHeight="1" x14ac:dyDescent="0.25">
      <c r="A24" s="181"/>
      <c r="B24" s="218"/>
      <c r="C24" s="219"/>
    </row>
    <row r="25" spans="1:3" ht="0" hidden="1" customHeight="1" x14ac:dyDescent="0.25">
      <c r="A25" s="181"/>
      <c r="B25" s="218"/>
      <c r="C25" s="219"/>
    </row>
    <row r="26" spans="1:3" ht="0" hidden="1" customHeight="1" x14ac:dyDescent="0.25">
      <c r="A26" s="181"/>
      <c r="B26" s="218"/>
      <c r="C26" s="219"/>
    </row>
    <row r="27" spans="1:3" ht="0" hidden="1" customHeight="1" x14ac:dyDescent="0.25">
      <c r="A27" s="181"/>
      <c r="B27" s="218"/>
      <c r="C27" s="219"/>
    </row>
    <row r="28" spans="1:3" ht="0" hidden="1" customHeight="1" x14ac:dyDescent="0.25">
      <c r="A28" s="181"/>
      <c r="B28" s="218"/>
      <c r="C28" s="219"/>
    </row>
    <row r="29" spans="1:3" ht="0" hidden="1" customHeight="1" x14ac:dyDescent="0.25">
      <c r="A29" s="181"/>
      <c r="B29" s="218"/>
      <c r="C29" s="219"/>
    </row>
    <row r="30" spans="1:3" ht="0" hidden="1" customHeight="1" x14ac:dyDescent="0.25">
      <c r="A30" s="181"/>
      <c r="B30" s="218"/>
      <c r="C30" s="219"/>
    </row>
    <row r="31" spans="1:3" ht="0" hidden="1" customHeight="1" x14ac:dyDescent="0.25">
      <c r="A31" s="181"/>
      <c r="B31" s="218"/>
      <c r="C31" s="219"/>
    </row>
    <row r="32" spans="1:3" ht="0" hidden="1" customHeight="1" x14ac:dyDescent="0.25">
      <c r="A32" s="181"/>
      <c r="B32" s="218"/>
      <c r="C32" s="219"/>
    </row>
    <row r="33" spans="1:3" ht="0" hidden="1" customHeight="1" x14ac:dyDescent="0.25">
      <c r="A33" s="181"/>
      <c r="B33" s="218"/>
      <c r="C33" s="219"/>
    </row>
    <row r="34" spans="1:3" ht="0" hidden="1" customHeight="1" x14ac:dyDescent="0.25">
      <c r="A34" s="181"/>
      <c r="B34" s="218"/>
      <c r="C34" s="219"/>
    </row>
    <row r="35" spans="1:3" ht="0" hidden="1" customHeight="1" x14ac:dyDescent="0.25">
      <c r="A35" s="181"/>
      <c r="B35" s="218"/>
      <c r="C35" s="219"/>
    </row>
    <row r="36" spans="1:3" ht="0" hidden="1" customHeight="1" x14ac:dyDescent="0.25">
      <c r="A36" s="181"/>
      <c r="B36" s="218"/>
      <c r="C36" s="219"/>
    </row>
    <row r="37" spans="1:3" ht="0" hidden="1" customHeight="1" x14ac:dyDescent="0.25">
      <c r="A37" s="181"/>
      <c r="B37" s="218"/>
      <c r="C37" s="219"/>
    </row>
    <row r="38" spans="1:3" ht="0" hidden="1" customHeight="1" x14ac:dyDescent="0.25">
      <c r="A38" s="181"/>
      <c r="B38" s="218"/>
      <c r="C38" s="219"/>
    </row>
    <row r="39" spans="1:3" ht="0" hidden="1" customHeight="1" x14ac:dyDescent="0.25">
      <c r="A39" s="181"/>
      <c r="B39" s="218"/>
      <c r="C39" s="219"/>
    </row>
    <row r="40" spans="1:3" ht="0" hidden="1" customHeight="1" x14ac:dyDescent="0.25">
      <c r="A40" s="181"/>
      <c r="B40" s="218"/>
      <c r="C40" s="219"/>
    </row>
    <row r="41" spans="1:3" ht="0" hidden="1" customHeight="1" x14ac:dyDescent="0.25">
      <c r="A41" s="181"/>
      <c r="B41" s="218"/>
      <c r="C41" s="219"/>
    </row>
    <row r="42" spans="1:3" ht="0" hidden="1" customHeight="1" x14ac:dyDescent="0.25">
      <c r="A42" s="181"/>
      <c r="B42" s="218"/>
      <c r="C42" s="219"/>
    </row>
    <row r="43" spans="1:3" ht="0" hidden="1" customHeight="1" x14ac:dyDescent="0.25">
      <c r="A43" s="181"/>
      <c r="B43" s="218"/>
      <c r="C43" s="219"/>
    </row>
    <row r="44" spans="1:3" ht="0" hidden="1" customHeight="1" x14ac:dyDescent="0.25">
      <c r="A44" s="181"/>
      <c r="B44" s="218"/>
      <c r="C44" s="219"/>
    </row>
    <row r="45" spans="1:3" ht="0" hidden="1" customHeight="1" x14ac:dyDescent="0.25">
      <c r="A45" s="181"/>
      <c r="B45" s="218"/>
      <c r="C45" s="219"/>
    </row>
    <row r="46" spans="1:3" ht="0" hidden="1" customHeight="1" x14ac:dyDescent="0.25">
      <c r="A46" s="181"/>
      <c r="B46" s="218"/>
      <c r="C46" s="219"/>
    </row>
    <row r="47" spans="1:3" ht="0" hidden="1" customHeight="1" x14ac:dyDescent="0.25">
      <c r="A47" s="181"/>
      <c r="B47" s="218"/>
      <c r="C47" s="219"/>
    </row>
    <row r="48" spans="1:3" ht="0" hidden="1" customHeight="1" x14ac:dyDescent="0.25">
      <c r="A48" s="181"/>
      <c r="B48" s="218"/>
      <c r="C48" s="219"/>
    </row>
    <row r="49" spans="1:3" ht="0" hidden="1" customHeight="1" x14ac:dyDescent="0.25">
      <c r="A49" s="181"/>
      <c r="B49" s="218"/>
      <c r="C49" s="219"/>
    </row>
    <row r="50" spans="1:3" ht="0" hidden="1" customHeight="1" x14ac:dyDescent="0.25">
      <c r="A50" s="181"/>
      <c r="B50" s="218"/>
      <c r="C50" s="219"/>
    </row>
    <row r="51" spans="1:3" ht="0" hidden="1" customHeight="1" x14ac:dyDescent="0.25">
      <c r="A51" s="181"/>
      <c r="B51" s="218"/>
      <c r="C51" s="219"/>
    </row>
    <row r="52" spans="1:3" ht="0" hidden="1" customHeight="1" x14ac:dyDescent="0.25">
      <c r="A52" s="181"/>
      <c r="B52" s="218"/>
      <c r="C52" s="219"/>
    </row>
    <row r="53" spans="1:3" ht="0" hidden="1" customHeight="1" x14ac:dyDescent="0.25">
      <c r="A53" s="181"/>
      <c r="B53" s="218"/>
      <c r="C53" s="219"/>
    </row>
    <row r="54" spans="1:3" ht="0" hidden="1" customHeight="1" x14ac:dyDescent="0.25">
      <c r="A54" s="181"/>
      <c r="B54" s="218"/>
      <c r="C54" s="219"/>
    </row>
    <row r="55" spans="1:3" ht="0" hidden="1" customHeight="1" x14ac:dyDescent="0.25">
      <c r="A55" s="181"/>
      <c r="B55" s="218"/>
      <c r="C55" s="219"/>
    </row>
    <row r="56" spans="1:3" ht="0" hidden="1" customHeight="1" x14ac:dyDescent="0.25">
      <c r="A56" s="181"/>
      <c r="B56" s="218"/>
      <c r="C56" s="219"/>
    </row>
    <row r="57" spans="1:3" ht="0" hidden="1" customHeight="1" x14ac:dyDescent="0.25">
      <c r="A57" s="181"/>
      <c r="B57" s="218"/>
      <c r="C57" s="219"/>
    </row>
    <row r="58" spans="1:3" ht="0" hidden="1" customHeight="1" x14ac:dyDescent="0.25">
      <c r="A58" s="181"/>
      <c r="B58" s="218"/>
      <c r="C58" s="219"/>
    </row>
    <row r="59" spans="1:3" ht="0" hidden="1" customHeight="1" x14ac:dyDescent="0.25">
      <c r="A59" s="181"/>
      <c r="B59" s="218"/>
      <c r="C59" s="219"/>
    </row>
    <row r="60" spans="1:3" ht="0" hidden="1" customHeight="1" x14ac:dyDescent="0.25">
      <c r="A60" s="181"/>
      <c r="B60" s="218"/>
      <c r="C60" s="219"/>
    </row>
    <row r="61" spans="1:3" ht="0" hidden="1" customHeight="1" x14ac:dyDescent="0.25">
      <c r="A61" s="181"/>
      <c r="B61" s="218"/>
      <c r="C61" s="219"/>
    </row>
    <row r="62" spans="1:3" ht="0" hidden="1" customHeight="1" x14ac:dyDescent="0.25">
      <c r="A62" s="181"/>
      <c r="B62" s="218"/>
      <c r="C62" s="219"/>
    </row>
    <row r="63" spans="1:3" ht="0" hidden="1" customHeight="1" x14ac:dyDescent="0.25">
      <c r="A63" s="181"/>
      <c r="B63" s="218"/>
      <c r="C63" s="219"/>
    </row>
    <row r="64" spans="1:3" ht="0" hidden="1" customHeight="1" x14ac:dyDescent="0.25">
      <c r="A64" s="181"/>
      <c r="B64" s="218"/>
      <c r="C64" s="219"/>
    </row>
    <row r="65" spans="1:3" ht="0" hidden="1" customHeight="1" x14ac:dyDescent="0.25">
      <c r="A65" s="181"/>
      <c r="B65" s="218"/>
      <c r="C65" s="219"/>
    </row>
    <row r="66" spans="1:3" ht="0" hidden="1" customHeight="1" x14ac:dyDescent="0.25">
      <c r="A66" s="181"/>
      <c r="B66" s="218"/>
      <c r="C66" s="219"/>
    </row>
    <row r="67" spans="1:3" ht="0" hidden="1" customHeight="1" x14ac:dyDescent="0.25">
      <c r="A67" s="181"/>
      <c r="B67" s="218"/>
      <c r="C67" s="219"/>
    </row>
    <row r="68" spans="1:3" ht="0" hidden="1" customHeight="1" x14ac:dyDescent="0.25">
      <c r="A68" s="181"/>
      <c r="B68" s="218"/>
      <c r="C68" s="219"/>
    </row>
    <row r="69" spans="1:3" ht="0" hidden="1" customHeight="1" x14ac:dyDescent="0.25">
      <c r="A69" s="181"/>
      <c r="B69" s="218"/>
      <c r="C69" s="219"/>
    </row>
    <row r="70" spans="1:3" ht="0" hidden="1" customHeight="1" x14ac:dyDescent="0.25">
      <c r="A70" s="181"/>
      <c r="B70" s="218"/>
      <c r="C70" s="219"/>
    </row>
    <row r="71" spans="1:3" ht="0" hidden="1" customHeight="1" x14ac:dyDescent="0.25">
      <c r="A71" s="181"/>
      <c r="B71" s="218"/>
      <c r="C71" s="219"/>
    </row>
    <row r="72" spans="1:3" ht="0" hidden="1" customHeight="1" x14ac:dyDescent="0.25">
      <c r="A72" s="181"/>
      <c r="B72" s="218"/>
      <c r="C72" s="219"/>
    </row>
    <row r="73" spans="1:3" ht="0" hidden="1" customHeight="1" x14ac:dyDescent="0.25">
      <c r="A73" s="181"/>
      <c r="B73" s="218"/>
      <c r="C73" s="219"/>
    </row>
    <row r="74" spans="1:3" ht="0" hidden="1" customHeight="1" x14ac:dyDescent="0.25">
      <c r="A74" s="181"/>
      <c r="B74" s="218"/>
      <c r="C74" s="219"/>
    </row>
    <row r="75" spans="1:3" ht="0" hidden="1" customHeight="1" x14ac:dyDescent="0.25">
      <c r="A75" s="181"/>
      <c r="B75" s="218"/>
      <c r="C75" s="219"/>
    </row>
    <row r="76" spans="1:3" ht="0" hidden="1" customHeight="1" x14ac:dyDescent="0.25">
      <c r="A76" s="181"/>
      <c r="B76" s="218"/>
      <c r="C76" s="219"/>
    </row>
    <row r="77" spans="1:3" ht="0" hidden="1" customHeight="1" x14ac:dyDescent="0.25">
      <c r="A77" s="181"/>
      <c r="B77" s="218"/>
      <c r="C77" s="219"/>
    </row>
    <row r="78" spans="1:3" ht="0" hidden="1" customHeight="1" x14ac:dyDescent="0.25">
      <c r="A78" s="181"/>
      <c r="B78" s="218"/>
      <c r="C78" s="219"/>
    </row>
    <row r="79" spans="1:3" ht="0" hidden="1" customHeight="1" x14ac:dyDescent="0.25">
      <c r="A79" s="181"/>
      <c r="B79" s="218"/>
      <c r="C79" s="219"/>
    </row>
    <row r="80" spans="1:3" ht="0" hidden="1" customHeight="1" x14ac:dyDescent="0.25">
      <c r="A80" s="181"/>
      <c r="B80" s="218"/>
      <c r="C80" s="219"/>
    </row>
    <row r="81" spans="1:3" ht="0" hidden="1" customHeight="1" x14ac:dyDescent="0.25">
      <c r="A81" s="181"/>
      <c r="B81" s="218"/>
      <c r="C81" s="219"/>
    </row>
    <row r="82" spans="1:3" ht="0" hidden="1" customHeight="1" x14ac:dyDescent="0.25">
      <c r="A82" s="181"/>
      <c r="B82" s="218"/>
      <c r="C82" s="219"/>
    </row>
    <row r="83" spans="1:3" ht="0" hidden="1" customHeight="1" x14ac:dyDescent="0.25">
      <c r="A83" s="181"/>
      <c r="B83" s="218"/>
      <c r="C83" s="219"/>
    </row>
    <row r="84" spans="1:3" ht="0" hidden="1" customHeight="1" x14ac:dyDescent="0.25">
      <c r="A84" s="181"/>
      <c r="B84" s="218"/>
      <c r="C84" s="219"/>
    </row>
    <row r="85" spans="1:3" ht="0" hidden="1" customHeight="1" x14ac:dyDescent="0.25">
      <c r="A85" s="181"/>
      <c r="B85" s="218"/>
      <c r="C85" s="219"/>
    </row>
    <row r="86" spans="1:3" ht="0" hidden="1" customHeight="1" x14ac:dyDescent="0.25">
      <c r="A86" s="181"/>
      <c r="B86" s="218"/>
      <c r="C86" s="219"/>
    </row>
    <row r="87" spans="1:3" ht="0" hidden="1" customHeight="1" x14ac:dyDescent="0.25">
      <c r="A87" s="181"/>
      <c r="B87" s="218"/>
      <c r="C87" s="219"/>
    </row>
    <row r="88" spans="1:3" ht="0" hidden="1" customHeight="1" x14ac:dyDescent="0.25">
      <c r="A88" s="181"/>
      <c r="B88" s="218"/>
      <c r="C88" s="219"/>
    </row>
    <row r="89" spans="1:3" ht="0" hidden="1" customHeight="1" x14ac:dyDescent="0.25">
      <c r="A89" s="181"/>
      <c r="B89" s="218"/>
      <c r="C89" s="219"/>
    </row>
    <row r="90" spans="1:3" ht="0" hidden="1" customHeight="1" x14ac:dyDescent="0.25">
      <c r="A90" s="181"/>
      <c r="B90" s="218"/>
      <c r="C90" s="219"/>
    </row>
    <row r="91" spans="1:3" ht="0" hidden="1" customHeight="1" x14ac:dyDescent="0.25">
      <c r="A91" s="181"/>
      <c r="B91" s="218"/>
      <c r="C91" s="219"/>
    </row>
    <row r="92" spans="1:3" ht="0" hidden="1" customHeight="1" x14ac:dyDescent="0.25">
      <c r="A92" s="181"/>
      <c r="B92" s="218"/>
      <c r="C92" s="219"/>
    </row>
    <row r="93" spans="1:3" ht="0" hidden="1" customHeight="1" x14ac:dyDescent="0.25">
      <c r="A93" s="181"/>
      <c r="B93" s="218"/>
      <c r="C93" s="219"/>
    </row>
    <row r="94" spans="1:3" ht="0" hidden="1" customHeight="1" x14ac:dyDescent="0.25">
      <c r="A94" s="181"/>
      <c r="B94" s="218"/>
      <c r="C94" s="219"/>
    </row>
    <row r="95" spans="1:3" ht="0" hidden="1" customHeight="1" x14ac:dyDescent="0.25">
      <c r="A95" s="181"/>
      <c r="B95" s="218"/>
      <c r="C95" s="219"/>
    </row>
    <row r="96" spans="1:3" ht="0" hidden="1" customHeight="1" x14ac:dyDescent="0.25">
      <c r="A96" s="181"/>
      <c r="B96" s="218"/>
      <c r="C96" s="219"/>
    </row>
    <row r="97" spans="1:3" ht="0" hidden="1" customHeight="1" x14ac:dyDescent="0.25">
      <c r="A97" s="181"/>
      <c r="B97" s="218"/>
      <c r="C97" s="219"/>
    </row>
    <row r="98" spans="1:3" ht="0" hidden="1" customHeight="1" x14ac:dyDescent="0.25">
      <c r="A98" s="181"/>
      <c r="B98" s="218"/>
      <c r="C98" s="219"/>
    </row>
    <row r="99" spans="1:3" ht="0" hidden="1" customHeight="1" x14ac:dyDescent="0.25">
      <c r="A99" s="181"/>
      <c r="B99" s="218"/>
      <c r="C99" s="219"/>
    </row>
    <row r="100" spans="1:3" ht="0" hidden="1" customHeight="1" x14ac:dyDescent="0.25">
      <c r="A100" s="181"/>
      <c r="B100" s="218"/>
      <c r="C100" s="219"/>
    </row>
    <row r="101" spans="1:3" x14ac:dyDescent="0.25">
      <c r="A101" s="44" t="s">
        <v>232</v>
      </c>
      <c r="B101" s="102">
        <f>SUM(B7:B100)</f>
        <v>1782629927.6999998</v>
      </c>
      <c r="C101" s="77">
        <f>SUM(C7:C100)</f>
        <v>0.99996899999999989</v>
      </c>
    </row>
    <row r="102" spans="1:3" ht="4.5" customHeight="1" x14ac:dyDescent="0.25">
      <c r="A102" s="39"/>
      <c r="B102" s="39"/>
      <c r="C102" s="39"/>
    </row>
    <row r="103" spans="1:3" x14ac:dyDescent="0.25"/>
    <row r="104" spans="1:3" x14ac:dyDescent="0.25">
      <c r="A104" s="202" t="s">
        <v>2</v>
      </c>
    </row>
    <row r="105" spans="1:3" x14ac:dyDescent="0.25"/>
    <row r="106" spans="1:3" x14ac:dyDescent="0.25">
      <c r="B106" s="207"/>
    </row>
    <row r="107" spans="1:3" x14ac:dyDescent="0.25"/>
    <row r="108" spans="1:3" x14ac:dyDescent="0.25"/>
    <row r="109" spans="1:3" ht="15" customHeight="1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2019-04-04T13:35:00Z</dcterms:modified>
</cp:coreProperties>
</file>